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SRE\DHS\Projects\Wealth_Index\To be uploaded\Ethiopia DHS 2019\"/>
    </mc:Choice>
  </mc:AlternateContent>
  <xr:revisionPtr revIDLastSave="0" documentId="8_{00EA67EF-DFA3-4446-B118-6CBCE15D998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9" i="1" l="1"/>
  <c r="M137" i="2"/>
  <c r="M112" i="2"/>
  <c r="M116" i="1"/>
  <c r="M116" i="4"/>
  <c r="M115" i="4"/>
  <c r="L111" i="4" l="1"/>
  <c r="L112" i="4"/>
  <c r="L113" i="4"/>
  <c r="L114" i="4"/>
  <c r="K111" i="4"/>
  <c r="K112" i="4"/>
  <c r="K113" i="4"/>
  <c r="K114" i="4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<sst xmlns="http://schemas.openxmlformats.org/spreadsheetml/2006/main" count="1012" uniqueCount="203">
  <si>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</si>
  <si>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</si>
  <si>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</si>
  <si>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</si>
  <si>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</si>
  <si>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</si>
  <si>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</si>
  <si>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</si>
  <si>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</si>
  <si>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</si>
  <si>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</si>
  <si>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</si>
  <si>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</si>
  <si>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</si>
  <si>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</si>
  <si>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</si>
  <si>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</si>
  <si>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</si>
  <si>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</si>
  <si>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</si>
  <si>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</si>
  <si>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</si>
  <si>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</si>
  <si>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</si>
  <si>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</si>
  <si>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</si>
  <si>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</si>
  <si>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</si>
  <si>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</si>
  <si>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</si>
  <si>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</si>
  <si>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</si>
  <si>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</si>
  <si>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</si>
  <si>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</si>
  <si>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</si>
  <si>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</si>
  <si>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</si>
  <si>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</si>
  <si>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</si>
  <si>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</si>
  <si>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</si>
  <si>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</si>
  <si>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</si>
  <si>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</si>
  <si>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</si>
  <si>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</si>
  <si>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</si>
  <si>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</si>
  <si>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</si>
  <si>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</si>
  <si>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</si>
  <si>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</si>
  <si>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</si>
  <si>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</si>
  <si>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</si>
  <si>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Dug well: protected well</t>
  </si>
  <si>
    <t>QH101_32 Source of drinking water: Dug well: unprotected well</t>
  </si>
  <si>
    <t>QH101_41 Source of drinking water: Protected spring</t>
  </si>
  <si>
    <t>QH101_42 Source of drinking water: Unprotected spring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</si>
  <si>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</si>
  <si>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</si>
  <si>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</si>
  <si>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</si>
  <si>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</si>
  <si>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</si>
  <si>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</si>
  <si>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</si>
  <si>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</si>
  <si>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</si>
  <si>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</si>
  <si>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</si>
  <si>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</si>
  <si>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</si>
  <si>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</t>
  </si>
  <si>
    <t>QH109_51 Type of toilet facility: Hanging toilet/hanging latrine or composting toilet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</si>
  <si>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</si>
  <si>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</si>
  <si>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</si>
  <si>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</si>
  <si>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</si>
  <si>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</si>
  <si>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QH109_15_sh Type of toilet facility: Flush, don't know where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</si>
  <si>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</si>
  <si>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</si>
  <si>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</si>
  <si>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QH109_31_sh Type of toilet facility: Composting toilet - shared</t>
  </si>
  <si>
    <t>QH109_51_sh Type of toilet facility: Hanging toilet/hanging latrine or composting toilet - shared</t>
  </si>
  <si>
    <t>QH109_96_sh Type of toilet facility: Other - shared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</si>
  <si>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</si>
  <si>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</si>
  <si>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</si>
  <si>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</si>
  <si>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QH113_5 Type of cooking fuel: Kerosene</t>
  </si>
  <si>
    <t>QH113_6 Type of cooking fuel: Charcoal</t>
  </si>
  <si>
    <t>QH113_7 Type of cooking fuel: Wood</t>
  </si>
  <si>
    <t>QH113_8 Type of cooking fuel: Straw/shrubs/grass</t>
  </si>
  <si>
    <t>QH113_9 Type of cooking fuel: Agricultural crop</t>
  </si>
  <si>
    <t>QH113_10 Type of cooking fuel: Animal dung</t>
  </si>
  <si>
    <t>QH113_95 Type of cooking fuel: No food cooked in household</t>
  </si>
  <si>
    <t>QH113_96 Type of cooking fuel: Other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</si>
  <si>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</si>
  <si>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</si>
  <si>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</si>
  <si>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</si>
  <si>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</si>
  <si>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</si>
  <si>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Table</t>
  </si>
  <si>
    <t>QH121H Chair</t>
  </si>
  <si>
    <t>QH121I Bed with cotton/spring mattress</t>
  </si>
  <si>
    <t>QH121J Electric mitad</t>
  </si>
  <si>
    <t>QH121K Kerosene lamp/ preassure lamp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</si>
  <si>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</si>
  <si>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</si>
  <si>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</si>
  <si>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</si>
  <si>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</si>
  <si>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</si>
  <si>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Bajaja</t>
  </si>
  <si>
    <t>QH123 Bank account</t>
  </si>
  <si>
    <t>QH142_11 Main floor material: Earth/sand</t>
  </si>
  <si>
    <t>QH142_12 Main floor material: Dung</t>
  </si>
  <si>
    <t>QH142_21 Main floor material: Wood planks</t>
  </si>
  <si>
    <t>QH142_22 Main floor material: Palm/bamboo</t>
  </si>
  <si>
    <t>QH142_31 Main floor material: Parquet or polished wood</t>
  </si>
  <si>
    <t>QH142_32 Main floor material: Vinyl or asphalt strips</t>
  </si>
  <si>
    <t>QH142_33 Main floor material: Ceramic tiles</t>
  </si>
  <si>
    <t>QH142_34 Main floor material: Cement</t>
  </si>
  <si>
    <t>QH142_35 Main floor material: Carpet</t>
  </si>
  <si>
    <t>QH142_96 Main floor material: Other</t>
  </si>
  <si>
    <t>QH143_11 Main roof material: No roof</t>
  </si>
  <si>
    <t>QH143_12 Main roof material: Thatch/mud</t>
  </si>
  <si>
    <t>QH143_13 Main roof material: Sod</t>
  </si>
  <si>
    <t>QH143_21 Main roof material: Rustic mat</t>
  </si>
  <si>
    <t>QH143_22 Main roof material: Palm/bamboo</t>
  </si>
  <si>
    <t>QH143_23 Main roof material: Wood planks</t>
  </si>
  <si>
    <t>QH143_24 Main roof material: Cardboard</t>
  </si>
  <si>
    <t>QH143_31 Main roof material: Metal/ corrugated iron</t>
  </si>
  <si>
    <t>QH143_32 Main roof material: Wood</t>
  </si>
  <si>
    <t>QH143_33 Main roof material: Calamine/cement fiber</t>
  </si>
  <si>
    <t>QH143_34 Main roof material: Ceramic tiles</t>
  </si>
  <si>
    <t>QH143_35 Main roof material: Cement</t>
  </si>
  <si>
    <t>QH143_36 Main roof material: Roofing shingles</t>
  </si>
  <si>
    <t>QH143_96 Main roof material: Other</t>
  </si>
  <si>
    <t>QH144_11 Main wall material: No walls</t>
  </si>
  <si>
    <t>QH144_12 Main wall material: Cane/palm/trunks/reed</t>
  </si>
  <si>
    <t>QH144_13 Main wall material: Dirt</t>
  </si>
  <si>
    <t>QH144_21 Main wall material: Bamboo/wood with mud</t>
  </si>
  <si>
    <t>QH144_22 Main wall material: Stone with mud</t>
  </si>
  <si>
    <t>QH144_23 Main wall material: Uncovered adobe</t>
  </si>
  <si>
    <t>QH144_25 Main wall material: Cardboard or plywood</t>
  </si>
  <si>
    <t>QH144_26 Main wall material: Reused wood</t>
  </si>
  <si>
    <t>QH144_31 Main wall material: Cement</t>
  </si>
  <si>
    <t>QH144_32 Main wall material: Stone with lime/cement</t>
  </si>
  <si>
    <t>QH144_33 Main wall material: Bricks</t>
  </si>
  <si>
    <t>QH144_34 Main wall material: Cement blocks</t>
  </si>
  <si>
    <t>QH144_35 Main wall material: Covered adobe</t>
  </si>
  <si>
    <t>QH144_36 Main wall material: Wood planks/shingles</t>
  </si>
  <si>
    <t>QH144_96 Main wall material: Other</t>
  </si>
  <si>
    <t>HOUSE Owns a house</t>
  </si>
  <si>
    <t>LAND Owns land</t>
  </si>
  <si>
    <t>memsleep Number of members per sleeping room</t>
  </si>
  <si>
    <t>landarea</t>
  </si>
  <si>
    <t>QH118A_1 Cows/bulls: 1-4</t>
  </si>
  <si>
    <t>QH118A_2 Cows/bulls: 5-9</t>
  </si>
  <si>
    <t>QH118A_3 Cows/bulls: 10+</t>
  </si>
  <si>
    <t>QH118B_1 Other cattle: 1-4</t>
  </si>
  <si>
    <t>QH118B_2 Other cattle: 5-9</t>
  </si>
  <si>
    <t>QH118C_1 Horses/donkeys/mules: 1-4</t>
  </si>
  <si>
    <t>QH118C_2 Horses/donkeys/mules: 5-9</t>
  </si>
  <si>
    <t>QH118D_1 Camels: 1-4</t>
  </si>
  <si>
    <t>QH118D_2 Camels: 5-9</t>
  </si>
  <si>
    <t>QH118D_3 Camels: 10+</t>
  </si>
  <si>
    <t>QH118E_1 Goats: 1-4</t>
  </si>
  <si>
    <t>QH118E_2 Goats: 5-9</t>
  </si>
  <si>
    <t>QH118E_3 Goats: 10+</t>
  </si>
  <si>
    <t>QH118F_1 Sheep: 1-4</t>
  </si>
  <si>
    <t>QH118F_2 Sheep: 5-9</t>
  </si>
  <si>
    <t>QH118F_3 Sheep: 10+</t>
  </si>
  <si>
    <t>QH118G_1 Chickens or other poultry: 1-9</t>
  </si>
  <si>
    <t>QH118G_2 Chickens or other poultry: 10-29</t>
  </si>
  <si>
    <t>QH118G_3 Chickens or other poultry: 30+</t>
  </si>
  <si>
    <t>QH118H_1 Beehives: 1-4</t>
  </si>
  <si>
    <t>QH118H_2 Beehives: 5-9</t>
  </si>
  <si>
    <t>QH118H_3 Beehives: 10+</t>
  </si>
  <si>
    <t>QH118B_3 Other cattle: 10+</t>
  </si>
  <si>
    <t>QH118C_3 Horses/donkeys/mules: 10+</t>
  </si>
  <si>
    <t>(Constant)</t>
  </si>
  <si>
    <t>urbscore Urban wealth score</t>
  </si>
  <si>
    <t>rurscore Rural wealth score</t>
  </si>
  <si>
    <t>Table 1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</si>
  <si>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</si>
  <si>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</si>
  <si>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</si>
  <si>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</si>
  <si>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</si>
  <si>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</si>
  <si>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</si>
  <si>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</si>
  <si>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QH124 Is your household receiving cash or food from the safety net program?</t>
  </si>
  <si>
    <t>QH125 Is your household enrolled in a community based health insurance scheme?</t>
  </si>
  <si>
    <t>Combined Score= 1.143 +.945* Urban Score</t>
  </si>
  <si>
    <t xml:space="preserve">Combined Score= -502 + .426*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</si>
</sst>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1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173" fontId="5" fillId="0" borderId="29" xfId="1" applyNumberFormat="1" applyFont="1" applyBorder="1" applyAlignment="1">
      <alignment horizontal="right" vertical="top"/>
    </xf>
    <xf numFmtId="171" fontId="5" fillId="0" borderId="1" xfId="1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67" fontId="5" fillId="0" borderId="17" xfId="1" applyNumberFormat="1" applyFont="1" applyBorder="1" applyAlignment="1">
      <alignment horizontal="right" vertical="top"/>
    </xf>
    <xf numFmtId="172" fontId="5" fillId="0" borderId="18" xfId="1" applyNumberFormat="1" applyFont="1" applyBorder="1" applyAlignment="1">
      <alignment horizontal="right" vertical="top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65" fontId="5" fillId="0" borderId="24" xfId="1" applyNumberFormat="1" applyFont="1" applyBorder="1" applyAlignment="1">
      <alignment horizontal="right" vertical="top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166" fontId="5" fillId="0" borderId="15" xfId="2" applyNumberFormat="1" applyFont="1" applyBorder="1" applyAlignment="1">
      <alignment horizontal="right" vertical="top"/>
    </xf>
    <xf numFmtId="166" fontId="5" fillId="0" borderId="16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top"/>
    </xf>
    <xf numFmtId="166" fontId="5" fillId="0" borderId="30" xfId="2" applyNumberFormat="1" applyFont="1" applyBorder="1" applyAlignment="1">
      <alignment horizontal="right" vertical="top"/>
    </xf>
    <xf numFmtId="173" fontId="5" fillId="0" borderId="29" xfId="2" applyNumberFormat="1" applyFont="1" applyBorder="1" applyAlignment="1">
      <alignment horizontal="right" vertical="top"/>
    </xf>
    <xf numFmtId="171" fontId="5" fillId="0" borderId="1" xfId="2" applyNumberFormat="1" applyFont="1" applyBorder="1" applyAlignment="1">
      <alignment horizontal="right" vertical="top"/>
    </xf>
    <xf numFmtId="167" fontId="5" fillId="0" borderId="29" xfId="2" applyNumberFormat="1" applyFont="1" applyBorder="1" applyAlignment="1">
      <alignment horizontal="right" vertical="top"/>
    </xf>
    <xf numFmtId="168" fontId="5" fillId="0" borderId="1" xfId="2" applyNumberFormat="1" applyFont="1" applyBorder="1" applyAlignment="1">
      <alignment horizontal="right" vertical="top"/>
    </xf>
    <xf numFmtId="0" fontId="5" fillId="0" borderId="24" xfId="2" applyFont="1" applyBorder="1" applyAlignment="1">
      <alignment horizontal="left" vertical="top" wrapText="1"/>
    </xf>
    <xf numFmtId="167" fontId="5" fillId="0" borderId="17" xfId="2" applyNumberFormat="1" applyFont="1" applyBorder="1" applyAlignment="1">
      <alignment horizontal="right" vertical="top"/>
    </xf>
    <xf numFmtId="172" fontId="5" fillId="0" borderId="18" xfId="2" applyNumberFormat="1" applyFont="1" applyBorder="1" applyAlignment="1">
      <alignment horizontal="right" vertical="top"/>
    </xf>
    <xf numFmtId="166" fontId="5" fillId="0" borderId="18" xfId="2" applyNumberFormat="1" applyFont="1" applyBorder="1" applyAlignment="1">
      <alignment horizontal="right" vertical="top"/>
    </xf>
    <xf numFmtId="166" fontId="5" fillId="0" borderId="19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 wrapText="1"/>
    </xf>
    <xf numFmtId="0" fontId="4" fillId="0" borderId="0" xfId="2"/>
    <xf numFmtId="0" fontId="5" fillId="0" borderId="20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top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73" fontId="5" fillId="0" borderId="29" xfId="3" applyNumberFormat="1" applyFont="1" applyBorder="1" applyAlignment="1">
      <alignment horizontal="right" vertical="top"/>
    </xf>
    <xf numFmtId="171" fontId="5" fillId="0" borderId="1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top"/>
    </xf>
    <xf numFmtId="172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4" xfId="4" applyFont="1" applyBorder="1" applyAlignment="1">
      <alignment horizontal="left" vertical="top" wrapText="1"/>
    </xf>
    <xf numFmtId="171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0" fontId="5" fillId="0" borderId="15" xfId="4" applyFont="1" applyBorder="1" applyAlignment="1">
      <alignment horizontal="left" vertical="top" wrapText="1"/>
    </xf>
    <xf numFmtId="171" fontId="5" fillId="0" borderId="15" xfId="4" applyNumberFormat="1" applyFont="1" applyBorder="1" applyAlignment="1">
      <alignment horizontal="right" vertical="top"/>
    </xf>
    <xf numFmtId="171" fontId="5" fillId="0" borderId="16" xfId="4" applyNumberFormat="1" applyFont="1" applyBorder="1" applyAlignment="1">
      <alignment horizontal="right" vertical="top"/>
    </xf>
    <xf numFmtId="0" fontId="5" fillId="0" borderId="8" xfId="4" applyFont="1" applyBorder="1" applyAlignment="1">
      <alignment horizontal="left" vertical="top" wrapText="1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top"/>
    </xf>
    <xf numFmtId="165" fontId="5" fillId="0" borderId="18" xfId="4" applyNumberFormat="1" applyFont="1" applyBorder="1" applyAlignment="1">
      <alignment horizontal="right" vertical="top"/>
    </xf>
    <xf numFmtId="171" fontId="5" fillId="0" borderId="18" xfId="4" applyNumberFormat="1" applyFont="1" applyBorder="1" applyAlignment="1">
      <alignment horizontal="right" vertical="top"/>
    </xf>
    <xf numFmtId="171" fontId="5" fillId="0" borderId="19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top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5" fontId="5" fillId="0" borderId="16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5" fontId="5" fillId="0" borderId="30" xfId="4" applyNumberFormat="1" applyFont="1" applyBorder="1" applyAlignment="1">
      <alignment horizontal="right" vertical="top"/>
    </xf>
    <xf numFmtId="171" fontId="5" fillId="0" borderId="1" xfId="4" applyNumberFormat="1" applyFont="1" applyBorder="1" applyAlignment="1">
      <alignment horizontal="right" vertical="top"/>
    </xf>
    <xf numFmtId="171" fontId="5" fillId="0" borderId="29" xfId="4" applyNumberFormat="1" applyFont="1" applyBorder="1" applyAlignment="1">
      <alignment horizontal="right" vertical="top"/>
    </xf>
    <xf numFmtId="171" fontId="5" fillId="0" borderId="30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0" fontId="5" fillId="2" borderId="0" xfId="4" applyFont="1" applyFill="1"/>
    <xf numFmtId="0" fontId="5" fillId="0" borderId="3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top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 wrapText="1"/>
    </xf>
    <xf numFmtId="169" fontId="5" fillId="0" borderId="23" xfId="4" applyNumberFormat="1" applyFont="1" applyBorder="1" applyAlignment="1">
      <alignment horizontal="right" vertical="top"/>
    </xf>
    <xf numFmtId="170" fontId="5" fillId="0" borderId="23" xfId="4" applyNumberFormat="1" applyFont="1" applyBorder="1" applyAlignment="1">
      <alignment horizontal="right" vertical="top"/>
    </xf>
    <xf numFmtId="168" fontId="5" fillId="0" borderId="23" xfId="4" applyNumberFormat="1" applyFont="1" applyBorder="1" applyAlignment="1">
      <alignment horizontal="right" vertical="top"/>
    </xf>
    <xf numFmtId="171" fontId="5" fillId="0" borderId="23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172" fontId="5" fillId="0" borderId="23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69" fontId="5" fillId="0" borderId="24" xfId="4" applyNumberFormat="1" applyFont="1" applyBorder="1" applyAlignment="1">
      <alignment horizontal="right" vertical="top"/>
    </xf>
  </cellXfs>
  <cellStyles count="5">
    <cellStyle name="Normal" xfId="0" builtinId="0"/>
    <cellStyle name="Normal_Common" xfId="1" xr:uid="{00000000-0005-0000-0000-000001000000}"/>
    <cellStyle name="Normal_Composite" xfId="4" xr:uid="{4FDC0320-ADF0-4CC0-8B42-530EA3927758}"/>
    <cellStyle name="Normal_Rural" xfId="3" xr:uid="{1D3BE89B-D240-4A21-A373-D9B993F78A7E}"/>
    <cellStyle name="Normal_Urban" xfId="2" xr:uid="{AB69113A-FC7F-44F8-9BBD-D71D38CE7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12</xdr:col>
      <xdr:colOff>57503</xdr:colOff>
      <xdr:row>76</xdr:row>
      <xdr:rowOff>31044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EF97AF-9396-42D1-98F2-46695923E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965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7"/>
  <sheetViews>
    <sheetView tabSelected="1" topLeftCell="A109" workbookViewId="0">
      <selection activeCell="M117" sqref="M117"/>
    </sheetView>
  </sheetViews>
  <sheetFormatPr defaultColWidth="9.08984375" defaultRowHeight="14.5" x14ac:dyDescent="0.35"/>
  <cols>
    <col min="1" max="1" width="9.08984375" style="3"/>
    <col min="2" max="2" width="30.7265625" style="3" customWidth="1"/>
    <col min="3" max="6" width="9.08984375" style="3"/>
    <col min="7" max="7" width="4" style="3" customWidth="1"/>
    <col min="8" max="8" width="27.7265625" style="3" customWidth="1"/>
    <col min="9" max="9" width="10.26953125" style="3" bestFit="1" customWidth="1"/>
    <col min="10" max="10" width="3.26953125" style="3" customWidth="1"/>
    <col min="11" max="11" width="12.7265625" style="3" bestFit="1" customWidth="1"/>
    <col min="12" max="12" width="15.26953125" style="3" bestFit="1" customWidth="1"/>
    <col min="13" max="16384" width="9.08984375" style="3"/>
  </cols>
  <sheetData>
    <row r="1" spans="1:12" x14ac:dyDescent="0.35">
      <c r="A1" s="3" t="s">
        <v>43</v>
      </c>
    </row>
    <row r="2" spans="1:12" ht="15.75" customHeight="1" thickBot="1" x14ac:dyDescent="0.3">
      <c r="H2" s="6" t="s">
        <v>6</v>
      </c>
      <c r="I2" s="6"/>
      <c r="J2" s="29"/>
    </row>
    <row r="3" spans="1:12" ht="15.5" thickTop="1" thickBot="1" x14ac:dyDescent="0.3">
      <c r="B3" s="6" t="s">
        <v>0</v>
      </c>
      <c r="C3" s="6"/>
      <c r="D3" s="6"/>
      <c r="E3" s="6"/>
      <c r="F3" s="6"/>
      <c r="H3" s="30" t="s">
        <v>47</v>
      </c>
      <c r="I3" s="31" t="s">
        <v>4</v>
      </c>
      <c r="J3" s="29"/>
      <c r="K3" s="5" t="s">
        <v>8</v>
      </c>
      <c r="L3" s="5"/>
    </row>
    <row r="4" spans="1:12" ht="26" thickTop="1" thickBot="1" x14ac:dyDescent="0.3">
      <c r="B4" s="7" t="s">
        <v>47</v>
      </c>
      <c r="C4" s="8" t="s">
        <v>1</v>
      </c>
      <c r="D4" s="9" t="s">
        <v>49</v>
      </c>
      <c r="E4" s="9" t="s">
        <v>50</v>
      </c>
      <c r="F4" s="10" t="s">
        <v>2</v>
      </c>
      <c r="H4" s="32"/>
      <c r="I4" s="33" t="s">
        <v>5</v>
      </c>
      <c r="J4" s="29"/>
      <c r="K4" s="2" t="s">
        <v>9</v>
      </c>
      <c r="L4" s="2" t="s">
        <v>10</v>
      </c>
    </row>
    <row r="5" spans="1:12" ht="23.5" thickTop="1" x14ac:dyDescent="0.25">
      <c r="B5" s="11" t="s">
        <v>51</v>
      </c>
      <c r="C5" s="12">
        <v>2.8973796606256496E-2</v>
      </c>
      <c r="D5" s="13">
        <v>0.16774255194376098</v>
      </c>
      <c r="E5" s="14">
        <v>8663</v>
      </c>
      <c r="F5" s="15">
        <v>0</v>
      </c>
      <c r="H5" s="11" t="s">
        <v>51</v>
      </c>
      <c r="I5" s="34">
        <v>3.2763041997006276E-2</v>
      </c>
      <c r="J5" s="29"/>
      <c r="K5" s="3">
        <f>((1-C5)/D5)*I5</f>
        <v>0.18965833006194502</v>
      </c>
      <c r="L5" s="3">
        <f>((0-C5)/D5)*I5</f>
        <v>-5.6590871190618404E-3</v>
      </c>
    </row>
    <row r="6" spans="1:12" ht="23" x14ac:dyDescent="0.25">
      <c r="B6" s="16" t="s">
        <v>52</v>
      </c>
      <c r="C6" s="17">
        <v>0.14048251183192889</v>
      </c>
      <c r="D6" s="18">
        <v>0.34750700075513985</v>
      </c>
      <c r="E6" s="19">
        <v>8663</v>
      </c>
      <c r="F6" s="20">
        <v>0</v>
      </c>
      <c r="H6" s="16" t="s">
        <v>52</v>
      </c>
      <c r="I6" s="35">
        <v>5.731654631529115E-2</v>
      </c>
      <c r="J6" s="29"/>
      <c r="K6" s="3">
        <f t="shared" ref="K6:K16" si="0">((1-C6)/D6)*I6</f>
        <v>0.14176570202135505</v>
      </c>
      <c r="L6" s="3">
        <f t="shared" ref="L6:L69" si="1">((0-C6)/D6)*I6</f>
        <v>-2.3170676787535469E-2</v>
      </c>
    </row>
    <row r="7" spans="1:12" ht="23" x14ac:dyDescent="0.25">
      <c r="B7" s="16" t="s">
        <v>53</v>
      </c>
      <c r="C7" s="17">
        <v>4.1671476393858937E-2</v>
      </c>
      <c r="D7" s="18">
        <v>0.19984887993689612</v>
      </c>
      <c r="E7" s="19">
        <v>8663</v>
      </c>
      <c r="F7" s="20">
        <v>0</v>
      </c>
      <c r="H7" s="16" t="s">
        <v>53</v>
      </c>
      <c r="I7" s="35">
        <v>1.0954124211030855E-2</v>
      </c>
      <c r="J7" s="29"/>
      <c r="K7" s="3">
        <f t="shared" si="0"/>
        <v>5.2527938539711612E-2</v>
      </c>
      <c r="L7" s="3">
        <f t="shared" si="1"/>
        <v>-2.2840985079301242E-3</v>
      </c>
    </row>
    <row r="8" spans="1:12" ht="23" x14ac:dyDescent="0.25">
      <c r="B8" s="16" t="s">
        <v>54</v>
      </c>
      <c r="C8" s="17">
        <v>0.29550963869329328</v>
      </c>
      <c r="D8" s="18">
        <v>0.45629784819716623</v>
      </c>
      <c r="E8" s="19">
        <v>8663</v>
      </c>
      <c r="F8" s="20">
        <v>0</v>
      </c>
      <c r="H8" s="16" t="s">
        <v>54</v>
      </c>
      <c r="I8" s="35">
        <v>-2.2474352102905285E-2</v>
      </c>
      <c r="J8" s="29"/>
      <c r="K8" s="3">
        <f t="shared" si="0"/>
        <v>-3.4698748845005435E-2</v>
      </c>
      <c r="L8" s="3">
        <f t="shared" si="1"/>
        <v>1.455493970886677E-2</v>
      </c>
    </row>
    <row r="9" spans="1:12" ht="23" x14ac:dyDescent="0.25">
      <c r="B9" s="16" t="s">
        <v>55</v>
      </c>
      <c r="C9" s="17">
        <v>4.1440609488629807E-2</v>
      </c>
      <c r="D9" s="18">
        <v>0.19931851720096147</v>
      </c>
      <c r="E9" s="19">
        <v>8663</v>
      </c>
      <c r="F9" s="20">
        <v>0</v>
      </c>
      <c r="H9" s="16" t="s">
        <v>55</v>
      </c>
      <c r="I9" s="35">
        <v>-7.7045072924919735E-3</v>
      </c>
      <c r="J9" s="29"/>
      <c r="K9" s="3">
        <f t="shared" si="0"/>
        <v>-3.7052391911161019E-2</v>
      </c>
      <c r="L9" s="3">
        <f t="shared" si="1"/>
        <v>1.6018555751573706E-3</v>
      </c>
    </row>
    <row r="10" spans="1:12" ht="23" x14ac:dyDescent="0.25">
      <c r="B10" s="16" t="s">
        <v>56</v>
      </c>
      <c r="C10" s="17">
        <v>4.0286274962484124E-2</v>
      </c>
      <c r="D10" s="18">
        <v>0.1966411822700056</v>
      </c>
      <c r="E10" s="19">
        <v>8663</v>
      </c>
      <c r="F10" s="20">
        <v>0</v>
      </c>
      <c r="H10" s="16" t="s">
        <v>56</v>
      </c>
      <c r="I10" s="35">
        <v>-8.805562420780632E-3</v>
      </c>
      <c r="J10" s="29"/>
      <c r="K10" s="3">
        <f t="shared" si="0"/>
        <v>-4.2975835551548047E-2</v>
      </c>
      <c r="L10" s="3">
        <f t="shared" si="1"/>
        <v>1.8040133037635635E-3</v>
      </c>
    </row>
    <row r="11" spans="1:12" ht="23" x14ac:dyDescent="0.25">
      <c r="B11" s="16" t="s">
        <v>57</v>
      </c>
      <c r="C11" s="17">
        <v>5.2060487129170031E-2</v>
      </c>
      <c r="D11" s="18">
        <v>0.22216185570401176</v>
      </c>
      <c r="E11" s="19">
        <v>8663</v>
      </c>
      <c r="F11" s="20">
        <v>0</v>
      </c>
      <c r="H11" s="16" t="s">
        <v>57</v>
      </c>
      <c r="I11" s="35">
        <v>-1.4044495047728508E-2</v>
      </c>
      <c r="J11" s="29"/>
      <c r="K11" s="3">
        <f t="shared" si="0"/>
        <v>-5.9926272005028695E-2</v>
      </c>
      <c r="L11" s="3">
        <f t="shared" si="1"/>
        <v>3.291128674411586E-3</v>
      </c>
    </row>
    <row r="12" spans="1:12" ht="23" x14ac:dyDescent="0.25">
      <c r="B12" s="16" t="s">
        <v>58</v>
      </c>
      <c r="C12" s="17">
        <v>7.7802147062218635E-2</v>
      </c>
      <c r="D12" s="18">
        <v>0.26787544897312676</v>
      </c>
      <c r="E12" s="19">
        <v>8663</v>
      </c>
      <c r="F12" s="20">
        <v>0</v>
      </c>
      <c r="H12" s="16" t="s">
        <v>58</v>
      </c>
      <c r="I12" s="35">
        <v>-1.339632131908949E-2</v>
      </c>
      <c r="J12" s="29"/>
      <c r="K12" s="3">
        <f t="shared" si="0"/>
        <v>-4.6118667481797902E-2</v>
      </c>
      <c r="L12" s="3">
        <f t="shared" si="1"/>
        <v>3.890847650861408E-3</v>
      </c>
    </row>
    <row r="13" spans="1:12" ht="23" x14ac:dyDescent="0.25">
      <c r="B13" s="16" t="s">
        <v>59</v>
      </c>
      <c r="C13" s="17">
        <v>9.2346762091654155E-2</v>
      </c>
      <c r="D13" s="18">
        <v>0.28953154273354736</v>
      </c>
      <c r="E13" s="19">
        <v>8663</v>
      </c>
      <c r="F13" s="20">
        <v>0</v>
      </c>
      <c r="H13" s="16" t="s">
        <v>59</v>
      </c>
      <c r="I13" s="35">
        <v>-1.7768359194842598E-2</v>
      </c>
      <c r="J13" s="29"/>
      <c r="K13" s="3">
        <f t="shared" si="0"/>
        <v>-5.57020786172489E-2</v>
      </c>
      <c r="L13" s="3">
        <f t="shared" si="1"/>
        <v>5.6672596838101379E-3</v>
      </c>
    </row>
    <row r="14" spans="1:12" ht="23" x14ac:dyDescent="0.25">
      <c r="B14" s="16" t="s">
        <v>60</v>
      </c>
      <c r="C14" s="17">
        <v>6.1179729885720881E-3</v>
      </c>
      <c r="D14" s="18">
        <v>7.7982340143343015E-2</v>
      </c>
      <c r="E14" s="19">
        <v>8663</v>
      </c>
      <c r="F14" s="20">
        <v>0</v>
      </c>
      <c r="H14" s="16" t="s">
        <v>60</v>
      </c>
      <c r="I14" s="35">
        <v>-3.7804957694308359E-3</v>
      </c>
      <c r="J14" s="29"/>
      <c r="K14" s="3">
        <f t="shared" si="0"/>
        <v>-4.8182278084030999E-2</v>
      </c>
      <c r="L14" s="3">
        <f t="shared" si="1"/>
        <v>2.9659242026174715E-4</v>
      </c>
    </row>
    <row r="15" spans="1:12" ht="23" x14ac:dyDescent="0.25">
      <c r="B15" s="16" t="s">
        <v>61</v>
      </c>
      <c r="C15" s="17">
        <v>7.3877409673323326E-3</v>
      </c>
      <c r="D15" s="18">
        <v>8.5638827880198554E-2</v>
      </c>
      <c r="E15" s="19">
        <v>8663</v>
      </c>
      <c r="F15" s="20">
        <v>0</v>
      </c>
      <c r="H15" s="16" t="s">
        <v>61</v>
      </c>
      <c r="I15" s="35">
        <v>-8.7222120476160661E-4</v>
      </c>
      <c r="J15" s="29"/>
      <c r="K15" s="3">
        <f t="shared" si="0"/>
        <v>-1.0109636970344369E-2</v>
      </c>
      <c r="L15" s="3">
        <f t="shared" si="1"/>
        <v>7.5243256902202525E-5</v>
      </c>
    </row>
    <row r="16" spans="1:12" ht="23" x14ac:dyDescent="0.25">
      <c r="B16" s="16" t="s">
        <v>62</v>
      </c>
      <c r="C16" s="17">
        <v>1.1543345261456771E-3</v>
      </c>
      <c r="D16" s="18">
        <v>3.3957843693599742E-2</v>
      </c>
      <c r="E16" s="19">
        <v>8663</v>
      </c>
      <c r="F16" s="20">
        <v>0</v>
      </c>
      <c r="H16" s="16" t="s">
        <v>62</v>
      </c>
      <c r="I16" s="35">
        <v>2.9250268961116275E-3</v>
      </c>
      <c r="J16" s="29"/>
      <c r="K16" s="3">
        <f t="shared" si="0"/>
        <v>8.6037572436503201E-2</v>
      </c>
      <c r="L16" s="3">
        <f t="shared" si="1"/>
        <v>-9.9430916949616539E-5</v>
      </c>
    </row>
    <row r="17" spans="2:12" ht="46" x14ac:dyDescent="0.25">
      <c r="B17" s="16" t="s">
        <v>63</v>
      </c>
      <c r="C17" s="17">
        <v>0.13667320789564819</v>
      </c>
      <c r="D17" s="18">
        <v>0.34352185392649009</v>
      </c>
      <c r="E17" s="19">
        <v>8663</v>
      </c>
      <c r="F17" s="20">
        <v>0</v>
      </c>
      <c r="H17" s="16" t="s">
        <v>63</v>
      </c>
      <c r="I17" s="35">
        <v>-2.6359494923030208E-2</v>
      </c>
      <c r="J17" s="29"/>
      <c r="K17" s="3">
        <f>((1-C17)/D17)*I17</f>
        <v>-6.6245736430673594E-2</v>
      </c>
      <c r="L17" s="3">
        <f t="shared" si="1"/>
        <v>1.0487358194132579E-2</v>
      </c>
    </row>
    <row r="18" spans="2:12" ht="23" x14ac:dyDescent="0.25">
      <c r="B18" s="16" t="s">
        <v>64</v>
      </c>
      <c r="C18" s="17">
        <v>3.6592404478817966E-2</v>
      </c>
      <c r="D18" s="18">
        <v>0.18776972680601103</v>
      </c>
      <c r="E18" s="19">
        <v>8663</v>
      </c>
      <c r="F18" s="20">
        <v>0</v>
      </c>
      <c r="H18" s="16" t="s">
        <v>64</v>
      </c>
      <c r="I18" s="35">
        <v>3.7692658482889455E-2</v>
      </c>
      <c r="J18" s="29"/>
      <c r="K18" s="3">
        <f t="shared" ref="K18:K81" si="2">((1-C18)/D18)*I18</f>
        <v>0.19339322741475662</v>
      </c>
      <c r="L18" s="3">
        <f t="shared" si="1"/>
        <v>-7.3455131908073167E-3</v>
      </c>
    </row>
    <row r="19" spans="2:12" ht="23" x14ac:dyDescent="0.25">
      <c r="B19" s="16" t="s">
        <v>65</v>
      </c>
      <c r="C19" s="17">
        <v>1.5006348839893802E-3</v>
      </c>
      <c r="D19" s="18">
        <v>3.8711186528224702E-2</v>
      </c>
      <c r="E19" s="19">
        <v>8663</v>
      </c>
      <c r="F19" s="20">
        <v>0</v>
      </c>
      <c r="H19" s="16" t="s">
        <v>65</v>
      </c>
      <c r="I19" s="35">
        <v>5.2332798635241714E-4</v>
      </c>
      <c r="J19" s="29"/>
      <c r="K19" s="3">
        <f t="shared" si="2"/>
        <v>1.349849252849271E-2</v>
      </c>
      <c r="L19" s="3">
        <f t="shared" si="1"/>
        <v>-2.028675177692546E-5</v>
      </c>
    </row>
    <row r="20" spans="2:12" ht="23" x14ac:dyDescent="0.25">
      <c r="B20" s="16" t="s">
        <v>66</v>
      </c>
      <c r="C20" s="17">
        <v>5.4253722728846814E-3</v>
      </c>
      <c r="D20" s="18">
        <v>7.3461286077781879E-2</v>
      </c>
      <c r="E20" s="19">
        <v>8663</v>
      </c>
      <c r="F20" s="20">
        <v>0</v>
      </c>
      <c r="H20" s="16" t="s">
        <v>66</v>
      </c>
      <c r="I20" s="35">
        <v>1.8621723700010438E-2</v>
      </c>
      <c r="J20" s="29"/>
      <c r="K20" s="3">
        <f t="shared" si="2"/>
        <v>0.25211502419063425</v>
      </c>
      <c r="L20" s="3">
        <f t="shared" si="1"/>
        <v>-1.3752792638068488E-3</v>
      </c>
    </row>
    <row r="21" spans="2:12" ht="23" x14ac:dyDescent="0.25">
      <c r="B21" s="16" t="s">
        <v>67</v>
      </c>
      <c r="C21" s="17">
        <v>2.2163222901997001E-2</v>
      </c>
      <c r="D21" s="18">
        <v>0.14722267629973843</v>
      </c>
      <c r="E21" s="19">
        <v>8663</v>
      </c>
      <c r="F21" s="20">
        <v>0</v>
      </c>
      <c r="H21" s="16" t="s">
        <v>67</v>
      </c>
      <c r="I21" s="35">
        <v>3.5785283777755382E-2</v>
      </c>
      <c r="J21" s="29"/>
      <c r="K21" s="3">
        <f t="shared" si="2"/>
        <v>0.23768190768068481</v>
      </c>
      <c r="L21" s="3">
        <f t="shared" si="1"/>
        <v>-5.3871946965755504E-3</v>
      </c>
    </row>
    <row r="22" spans="2:12" ht="23" x14ac:dyDescent="0.25">
      <c r="B22" s="16" t="s">
        <v>68</v>
      </c>
      <c r="C22" s="17">
        <v>1.9854553849705643E-2</v>
      </c>
      <c r="D22" s="18">
        <v>0.13950841256327212</v>
      </c>
      <c r="E22" s="19">
        <v>8663</v>
      </c>
      <c r="F22" s="20">
        <v>0</v>
      </c>
      <c r="H22" s="16" t="s">
        <v>68</v>
      </c>
      <c r="I22" s="35">
        <v>2.5516442849636712E-3</v>
      </c>
      <c r="J22" s="29"/>
      <c r="K22" s="3">
        <f t="shared" si="2"/>
        <v>1.7927109054934446E-2</v>
      </c>
      <c r="L22" s="3">
        <f t="shared" si="1"/>
        <v>-3.6314483069705864E-4</v>
      </c>
    </row>
    <row r="23" spans="2:12" ht="23" x14ac:dyDescent="0.25">
      <c r="B23" s="16" t="s">
        <v>69</v>
      </c>
      <c r="C23" s="17">
        <v>2.5395359575204894E-3</v>
      </c>
      <c r="D23" s="18">
        <v>5.0332684722187056E-2</v>
      </c>
      <c r="E23" s="19">
        <v>8663</v>
      </c>
      <c r="F23" s="20">
        <v>0</v>
      </c>
      <c r="H23" s="16" t="s">
        <v>69</v>
      </c>
      <c r="I23" s="35">
        <v>4.5878702878797972E-3</v>
      </c>
      <c r="J23" s="29"/>
      <c r="K23" s="3">
        <f t="shared" si="2"/>
        <v>9.0919434390871107E-2</v>
      </c>
      <c r="L23" s="3">
        <f t="shared" si="1"/>
        <v>-2.3148102726526612E-4</v>
      </c>
    </row>
    <row r="24" spans="2:12" ht="23" x14ac:dyDescent="0.25">
      <c r="B24" s="16" t="s">
        <v>70</v>
      </c>
      <c r="C24" s="17">
        <v>9.2346762091654179E-4</v>
      </c>
      <c r="D24" s="18">
        <v>3.037632863563236E-2</v>
      </c>
      <c r="E24" s="19">
        <v>8663</v>
      </c>
      <c r="F24" s="20">
        <v>0</v>
      </c>
      <c r="H24" s="16" t="s">
        <v>70</v>
      </c>
      <c r="I24" s="35">
        <v>1.5067784994045861E-3</v>
      </c>
      <c r="J24" s="29"/>
      <c r="K24" s="3">
        <f t="shared" si="2"/>
        <v>4.9557899386255246E-2</v>
      </c>
      <c r="L24" s="3">
        <f t="shared" si="1"/>
        <v>-4.5807417110345704E-5</v>
      </c>
    </row>
    <row r="25" spans="2:12" ht="23" x14ac:dyDescent="0.25">
      <c r="B25" s="16" t="s">
        <v>71</v>
      </c>
      <c r="C25" s="17">
        <v>1.1081611450998501E-2</v>
      </c>
      <c r="D25" s="18">
        <v>0.10469037442806287</v>
      </c>
      <c r="E25" s="19">
        <v>8663</v>
      </c>
      <c r="F25" s="20">
        <v>0</v>
      </c>
      <c r="H25" s="16" t="s">
        <v>71</v>
      </c>
      <c r="I25" s="35">
        <v>2.261951963862709E-2</v>
      </c>
      <c r="J25" s="29"/>
      <c r="K25" s="3">
        <f t="shared" si="2"/>
        <v>0.21366681543539776</v>
      </c>
      <c r="L25" s="3">
        <f t="shared" si="1"/>
        <v>-2.3943053906616304E-3</v>
      </c>
    </row>
    <row r="26" spans="2:12" ht="23" x14ac:dyDescent="0.25">
      <c r="B26" s="16" t="s">
        <v>72</v>
      </c>
      <c r="C26" s="17">
        <v>5.9101927738658661E-2</v>
      </c>
      <c r="D26" s="18">
        <v>0.23582898410385325</v>
      </c>
      <c r="E26" s="19">
        <v>8663</v>
      </c>
      <c r="F26" s="20">
        <v>0</v>
      </c>
      <c r="H26" s="16" t="s">
        <v>72</v>
      </c>
      <c r="I26" s="35">
        <v>2.5413227610414538E-2</v>
      </c>
      <c r="J26" s="29"/>
      <c r="K26" s="3">
        <f t="shared" si="2"/>
        <v>0.10139235836273547</v>
      </c>
      <c r="L26" s="3">
        <f t="shared" si="1"/>
        <v>-6.3688979857343345E-3</v>
      </c>
    </row>
    <row r="27" spans="2:12" ht="23" x14ac:dyDescent="0.25">
      <c r="B27" s="16" t="s">
        <v>73</v>
      </c>
      <c r="C27" s="17">
        <v>0.28581322867366965</v>
      </c>
      <c r="D27" s="18">
        <v>0.45182694967237308</v>
      </c>
      <c r="E27" s="19">
        <v>8663</v>
      </c>
      <c r="F27" s="20">
        <v>0</v>
      </c>
      <c r="H27" s="16" t="s">
        <v>73</v>
      </c>
      <c r="I27" s="35">
        <v>-2.3498131334141869E-2</v>
      </c>
      <c r="J27" s="29"/>
      <c r="K27" s="3">
        <f t="shared" si="2"/>
        <v>-3.7142659511350068E-2</v>
      </c>
      <c r="L27" s="3">
        <f t="shared" si="1"/>
        <v>1.486426781155694E-2</v>
      </c>
    </row>
    <row r="28" spans="2:12" ht="23" x14ac:dyDescent="0.25">
      <c r="B28" s="16" t="s">
        <v>74</v>
      </c>
      <c r="C28" s="17">
        <v>6.1179729885720881E-3</v>
      </c>
      <c r="D28" s="18">
        <v>7.7982340143350648E-2</v>
      </c>
      <c r="E28" s="19">
        <v>8663</v>
      </c>
      <c r="F28" s="20">
        <v>0</v>
      </c>
      <c r="H28" s="16" t="s">
        <v>74</v>
      </c>
      <c r="I28" s="35">
        <v>-3.9812355252771764E-3</v>
      </c>
      <c r="J28" s="29"/>
      <c r="K28" s="3">
        <f t="shared" si="2"/>
        <v>-5.0740698812047381E-2</v>
      </c>
      <c r="L28" s="3">
        <f t="shared" si="1"/>
        <v>3.1234111928437995E-4</v>
      </c>
    </row>
    <row r="29" spans="2:12" ht="34.5" x14ac:dyDescent="0.25">
      <c r="B29" s="16" t="s">
        <v>75</v>
      </c>
      <c r="C29" s="17">
        <v>9.2346762091654157E-4</v>
      </c>
      <c r="D29" s="18">
        <v>3.0376328635631677E-2</v>
      </c>
      <c r="E29" s="19">
        <v>8663</v>
      </c>
      <c r="F29" s="20">
        <v>0</v>
      </c>
      <c r="H29" s="16" t="s">
        <v>75</v>
      </c>
      <c r="I29" s="35">
        <v>2.6854666503837014E-3</v>
      </c>
      <c r="J29" s="29"/>
      <c r="K29" s="3">
        <f t="shared" si="2"/>
        <v>8.8324917111209295E-2</v>
      </c>
      <c r="L29" s="3">
        <f t="shared" si="1"/>
        <v>-8.164059351700453E-5</v>
      </c>
    </row>
    <row r="30" spans="2:12" ht="23" x14ac:dyDescent="0.25">
      <c r="B30" s="16" t="s">
        <v>76</v>
      </c>
      <c r="C30" s="17">
        <v>0.32817730578321597</v>
      </c>
      <c r="D30" s="18">
        <v>0.46957684686019946</v>
      </c>
      <c r="E30" s="19">
        <v>8663</v>
      </c>
      <c r="F30" s="20">
        <v>0</v>
      </c>
      <c r="H30" s="16" t="s">
        <v>76</v>
      </c>
      <c r="I30" s="35">
        <v>-4.5167982958053146E-2</v>
      </c>
      <c r="J30" s="29"/>
      <c r="K30" s="3">
        <f t="shared" si="2"/>
        <v>-6.4621746591886811E-2</v>
      </c>
      <c r="L30" s="3">
        <f t="shared" si="1"/>
        <v>3.1566945972634743E-2</v>
      </c>
    </row>
    <row r="31" spans="2:12" ht="23" x14ac:dyDescent="0.25">
      <c r="B31" s="16" t="s">
        <v>77</v>
      </c>
      <c r="C31" s="17">
        <v>1.3852014313748124E-3</v>
      </c>
      <c r="D31" s="18">
        <v>3.7194654775862368E-2</v>
      </c>
      <c r="E31" s="19">
        <v>8663</v>
      </c>
      <c r="F31" s="20">
        <v>0</v>
      </c>
      <c r="H31" s="16" t="s">
        <v>77</v>
      </c>
      <c r="I31" s="35">
        <v>-1.3373151488911437E-3</v>
      </c>
      <c r="J31" s="29"/>
      <c r="K31" s="3">
        <f t="shared" si="2"/>
        <v>-3.5904693996497442E-2</v>
      </c>
      <c r="L31" s="3">
        <f t="shared" si="1"/>
        <v>4.9804222397175965E-5</v>
      </c>
    </row>
    <row r="32" spans="2:12" ht="34.5" x14ac:dyDescent="0.25">
      <c r="B32" s="16" t="s">
        <v>78</v>
      </c>
      <c r="C32" s="17">
        <v>6.9260071568740618E-4</v>
      </c>
      <c r="D32" s="18">
        <v>2.6309711573456674E-2</v>
      </c>
      <c r="E32" s="19">
        <v>8663</v>
      </c>
      <c r="F32" s="20">
        <v>0</v>
      </c>
      <c r="H32" s="16" t="s">
        <v>78</v>
      </c>
      <c r="I32" s="35">
        <v>4.5577229122843298E-3</v>
      </c>
      <c r="J32" s="29"/>
      <c r="K32" s="3">
        <f t="shared" si="2"/>
        <v>0.17311349907493415</v>
      </c>
      <c r="L32" s="3">
        <f t="shared" si="1"/>
        <v>-1.1998163271914115E-4</v>
      </c>
    </row>
    <row r="33" spans="2:12" ht="23" x14ac:dyDescent="0.25">
      <c r="B33" s="16" t="s">
        <v>79</v>
      </c>
      <c r="C33" s="17">
        <v>7.5031744199469024E-3</v>
      </c>
      <c r="D33" s="18">
        <v>8.6300269475304781E-2</v>
      </c>
      <c r="E33" s="19">
        <v>8663</v>
      </c>
      <c r="F33" s="20">
        <v>0</v>
      </c>
      <c r="H33" s="16" t="s">
        <v>79</v>
      </c>
      <c r="I33" s="35">
        <v>1.6350227425369575E-2</v>
      </c>
      <c r="J33" s="29"/>
      <c r="K33" s="3">
        <f t="shared" si="2"/>
        <v>0.18803589972375251</v>
      </c>
      <c r="L33" s="3">
        <f t="shared" si="1"/>
        <v>-1.4215321565531421E-3</v>
      </c>
    </row>
    <row r="34" spans="2:12" ht="23" x14ac:dyDescent="0.25">
      <c r="B34" s="16" t="s">
        <v>80</v>
      </c>
      <c r="C34" s="17">
        <v>1.4890915387279234E-2</v>
      </c>
      <c r="D34" s="18">
        <v>0.12112336494389592</v>
      </c>
      <c r="E34" s="19">
        <v>8663</v>
      </c>
      <c r="F34" s="20">
        <v>0</v>
      </c>
      <c r="H34" s="16" t="s">
        <v>80</v>
      </c>
      <c r="I34" s="35">
        <v>7.5039615765005183E-3</v>
      </c>
      <c r="J34" s="29"/>
      <c r="K34" s="3">
        <f t="shared" si="2"/>
        <v>6.1030509869169469E-2</v>
      </c>
      <c r="L34" s="3">
        <f t="shared" si="1"/>
        <v>-9.225375876637991E-4</v>
      </c>
    </row>
    <row r="35" spans="2:12" ht="23" x14ac:dyDescent="0.25">
      <c r="B35" s="16" t="s">
        <v>81</v>
      </c>
      <c r="C35" s="17">
        <v>3.463003578437031E-3</v>
      </c>
      <c r="D35" s="18">
        <v>5.8748698647532752E-2</v>
      </c>
      <c r="E35" s="19">
        <v>8663</v>
      </c>
      <c r="F35" s="20">
        <v>0</v>
      </c>
      <c r="H35" s="16" t="s">
        <v>81</v>
      </c>
      <c r="I35" s="35">
        <v>1.098652410381057E-2</v>
      </c>
      <c r="J35" s="29"/>
      <c r="K35" s="3">
        <f t="shared" si="2"/>
        <v>0.18636119579789687</v>
      </c>
      <c r="L35" s="3">
        <f t="shared" si="1"/>
        <v>-6.4761217119621291E-4</v>
      </c>
    </row>
    <row r="36" spans="2:12" ht="23" x14ac:dyDescent="0.25">
      <c r="B36" s="16" t="s">
        <v>82</v>
      </c>
      <c r="C36" s="17">
        <v>4.6173381045827079E-4</v>
      </c>
      <c r="D36" s="18">
        <v>2.1484270837398976E-2</v>
      </c>
      <c r="E36" s="19">
        <v>8663</v>
      </c>
      <c r="F36" s="20">
        <v>0</v>
      </c>
      <c r="H36" s="16" t="s">
        <v>82</v>
      </c>
      <c r="I36" s="35">
        <v>7.0086444741726994E-4</v>
      </c>
      <c r="J36" s="29"/>
      <c r="K36" s="3">
        <f t="shared" si="2"/>
        <v>3.2607149663458686E-2</v>
      </c>
      <c r="L36" s="3">
        <f t="shared" si="1"/>
        <v>-1.5062778456384656E-5</v>
      </c>
    </row>
    <row r="37" spans="2:12" ht="34.5" x14ac:dyDescent="0.25">
      <c r="B37" s="16" t="s">
        <v>83</v>
      </c>
      <c r="C37" s="17">
        <v>1.0389010735311094E-2</v>
      </c>
      <c r="D37" s="18">
        <v>0.10140150940065105</v>
      </c>
      <c r="E37" s="19">
        <v>8663</v>
      </c>
      <c r="F37" s="20">
        <v>0</v>
      </c>
      <c r="H37" s="16" t="s">
        <v>83</v>
      </c>
      <c r="I37" s="35">
        <v>1.4410706611384065E-2</v>
      </c>
      <c r="J37" s="29"/>
      <c r="K37" s="3">
        <f t="shared" si="2"/>
        <v>0.14063886928297947</v>
      </c>
      <c r="L37" s="3">
        <f t="shared" si="1"/>
        <v>-1.476437447272618E-3</v>
      </c>
    </row>
    <row r="38" spans="2:12" ht="23" x14ac:dyDescent="0.25">
      <c r="B38" s="16" t="s">
        <v>84</v>
      </c>
      <c r="C38" s="17">
        <v>0.10908461272076647</v>
      </c>
      <c r="D38" s="18">
        <v>0.3117633392527418</v>
      </c>
      <c r="E38" s="19">
        <v>8663</v>
      </c>
      <c r="F38" s="20">
        <v>0</v>
      </c>
      <c r="H38" s="16" t="s">
        <v>84</v>
      </c>
      <c r="I38" s="35">
        <v>3.7687775090416903E-2</v>
      </c>
      <c r="J38" s="29"/>
      <c r="K38" s="3">
        <f t="shared" si="2"/>
        <v>0.10769906051446083</v>
      </c>
      <c r="L38" s="3">
        <f t="shared" si="1"/>
        <v>-1.3186785719897056E-2</v>
      </c>
    </row>
    <row r="39" spans="2:12" ht="34.5" x14ac:dyDescent="0.25">
      <c r="B39" s="16" t="s">
        <v>85</v>
      </c>
      <c r="C39" s="17">
        <v>0.10816114509984995</v>
      </c>
      <c r="D39" s="18">
        <v>0.3106017515303699</v>
      </c>
      <c r="E39" s="19">
        <v>8663</v>
      </c>
      <c r="F39" s="20">
        <v>0</v>
      </c>
      <c r="H39" s="16" t="s">
        <v>85</v>
      </c>
      <c r="I39" s="35">
        <v>5.1608079563265007E-4</v>
      </c>
      <c r="J39" s="29"/>
      <c r="K39" s="3">
        <f t="shared" si="2"/>
        <v>1.4818361568961654E-3</v>
      </c>
      <c r="L39" s="3">
        <f t="shared" si="1"/>
        <v>-1.797153092171508E-4</v>
      </c>
    </row>
    <row r="40" spans="2:12" ht="23" x14ac:dyDescent="0.25">
      <c r="B40" s="16" t="s">
        <v>86</v>
      </c>
      <c r="C40" s="17">
        <v>8.0803416830197415E-4</v>
      </c>
      <c r="D40" s="18">
        <v>2.8416095063352756E-2</v>
      </c>
      <c r="E40" s="19">
        <v>8663</v>
      </c>
      <c r="F40" s="20">
        <v>0</v>
      </c>
      <c r="H40" s="16" t="s">
        <v>86</v>
      </c>
      <c r="I40" s="35">
        <v>3.7473587033977053E-4</v>
      </c>
      <c r="J40" s="29"/>
      <c r="K40" s="3">
        <f t="shared" si="2"/>
        <v>1.3176795408294537E-2</v>
      </c>
      <c r="L40" s="3">
        <f t="shared" si="1"/>
        <v>-1.0655911259018228E-5</v>
      </c>
    </row>
    <row r="41" spans="2:12" ht="34.5" x14ac:dyDescent="0.25">
      <c r="B41" s="16" t="s">
        <v>87</v>
      </c>
      <c r="C41" s="17">
        <v>1.154334526145677E-4</v>
      </c>
      <c r="D41" s="18">
        <v>1.0743996119441211E-2</v>
      </c>
      <c r="E41" s="19">
        <v>8663</v>
      </c>
      <c r="F41" s="20">
        <v>0</v>
      </c>
      <c r="H41" s="16" t="s">
        <v>87</v>
      </c>
      <c r="I41" s="35">
        <v>2.8152725267284082E-4</v>
      </c>
      <c r="J41" s="29"/>
      <c r="K41" s="3">
        <f t="shared" si="2"/>
        <v>2.6200191426046428E-2</v>
      </c>
      <c r="L41" s="3">
        <f t="shared" si="1"/>
        <v>-3.0247277102339445E-6</v>
      </c>
    </row>
    <row r="42" spans="2:12" ht="23" x14ac:dyDescent="0.25">
      <c r="B42" s="16" t="s">
        <v>88</v>
      </c>
      <c r="C42" s="17">
        <v>9.2346762091654157E-4</v>
      </c>
      <c r="D42" s="18">
        <v>3.0376328635630615E-2</v>
      </c>
      <c r="E42" s="19">
        <v>8663</v>
      </c>
      <c r="F42" s="20">
        <v>0</v>
      </c>
      <c r="H42" s="16" t="s">
        <v>88</v>
      </c>
      <c r="I42" s="35">
        <v>-3.2786031712013269E-4</v>
      </c>
      <c r="J42" s="29"/>
      <c r="K42" s="3">
        <f t="shared" si="2"/>
        <v>-1.0783315938611246E-2</v>
      </c>
      <c r="L42" s="3">
        <f t="shared" si="1"/>
        <v>9.9672475457989562E-6</v>
      </c>
    </row>
    <row r="43" spans="2:12" ht="23" x14ac:dyDescent="0.25">
      <c r="B43" s="16" t="s">
        <v>89</v>
      </c>
      <c r="C43" s="17">
        <v>0.11462541844626573</v>
      </c>
      <c r="D43" s="18">
        <v>0.31858774015012448</v>
      </c>
      <c r="E43" s="19">
        <v>8663</v>
      </c>
      <c r="F43" s="20">
        <v>0</v>
      </c>
      <c r="H43" s="16" t="s">
        <v>89</v>
      </c>
      <c r="I43" s="35">
        <v>6.9590102829702877E-2</v>
      </c>
      <c r="J43" s="29"/>
      <c r="K43" s="3">
        <f t="shared" si="2"/>
        <v>0.19339510096683629</v>
      </c>
      <c r="L43" s="3">
        <f t="shared" si="1"/>
        <v>-2.5037983736645165E-2</v>
      </c>
    </row>
    <row r="44" spans="2:12" x14ac:dyDescent="0.25">
      <c r="B44" s="16" t="s">
        <v>90</v>
      </c>
      <c r="C44" s="17">
        <v>9.2346762091654157E-4</v>
      </c>
      <c r="D44" s="18">
        <v>3.0376328635631812E-2</v>
      </c>
      <c r="E44" s="19">
        <v>8663</v>
      </c>
      <c r="F44" s="20">
        <v>0</v>
      </c>
      <c r="H44" s="16" t="s">
        <v>90</v>
      </c>
      <c r="I44" s="35">
        <v>4.9817145935643469E-3</v>
      </c>
      <c r="J44" s="29"/>
      <c r="K44" s="3">
        <f t="shared" si="2"/>
        <v>0.16384844268514812</v>
      </c>
      <c r="L44" s="3">
        <f t="shared" si="1"/>
        <v>-1.5144858942590236E-4</v>
      </c>
    </row>
    <row r="45" spans="2:12" ht="23" x14ac:dyDescent="0.25">
      <c r="B45" s="16" t="s">
        <v>91</v>
      </c>
      <c r="C45" s="17">
        <v>1.9623686944476508E-3</v>
      </c>
      <c r="D45" s="18">
        <v>4.4257698857112004E-2</v>
      </c>
      <c r="E45" s="19">
        <v>8663</v>
      </c>
      <c r="F45" s="20">
        <v>0</v>
      </c>
      <c r="H45" s="16" t="s">
        <v>91</v>
      </c>
      <c r="I45" s="35">
        <v>5.5207174489505361E-3</v>
      </c>
      <c r="J45" s="29"/>
      <c r="K45" s="3">
        <f t="shared" si="2"/>
        <v>0.12449548684505118</v>
      </c>
      <c r="L45" s="3">
        <f t="shared" si="1"/>
        <v>-2.4478640716699861E-4</v>
      </c>
    </row>
    <row r="46" spans="2:12" ht="23" x14ac:dyDescent="0.25">
      <c r="B46" s="16" t="s">
        <v>92</v>
      </c>
      <c r="C46" s="17">
        <v>2.1932355996767865E-3</v>
      </c>
      <c r="D46" s="18">
        <v>4.6783308603979119E-2</v>
      </c>
      <c r="E46" s="19">
        <v>8663</v>
      </c>
      <c r="F46" s="20">
        <v>0</v>
      </c>
      <c r="H46" s="16" t="s">
        <v>92</v>
      </c>
      <c r="I46" s="35">
        <v>5.6367186804740605E-3</v>
      </c>
      <c r="J46" s="29"/>
      <c r="K46" s="3">
        <f t="shared" si="2"/>
        <v>0.12022142503876493</v>
      </c>
      <c r="L46" s="3">
        <f t="shared" si="1"/>
        <v>-2.6425347937720199E-4</v>
      </c>
    </row>
    <row r="47" spans="2:12" ht="23" x14ac:dyDescent="0.25">
      <c r="B47" s="16" t="s">
        <v>93</v>
      </c>
      <c r="C47" s="17">
        <v>9.0038093039362804E-3</v>
      </c>
      <c r="D47" s="18">
        <v>9.4465712423245252E-2</v>
      </c>
      <c r="E47" s="19">
        <v>8663</v>
      </c>
      <c r="F47" s="20">
        <v>0</v>
      </c>
      <c r="H47" s="16" t="s">
        <v>93</v>
      </c>
      <c r="I47" s="35">
        <v>1.0778012885899E-2</v>
      </c>
      <c r="J47" s="29"/>
      <c r="K47" s="3">
        <f t="shared" si="2"/>
        <v>0.11306715885806121</v>
      </c>
      <c r="L47" s="3">
        <f t="shared" si="1"/>
        <v>-1.0272846116399271E-3</v>
      </c>
    </row>
    <row r="48" spans="2:12" ht="23" x14ac:dyDescent="0.25">
      <c r="B48" s="16" t="s">
        <v>94</v>
      </c>
      <c r="C48" s="17">
        <v>0.11023894724691215</v>
      </c>
      <c r="D48" s="18">
        <v>0.3132054365855077</v>
      </c>
      <c r="E48" s="19">
        <v>8663</v>
      </c>
      <c r="F48" s="20">
        <v>0</v>
      </c>
      <c r="H48" s="16" t="s">
        <v>94</v>
      </c>
      <c r="I48" s="35">
        <v>3.5080619429626377E-2</v>
      </c>
      <c r="J48" s="29"/>
      <c r="K48" s="3">
        <f t="shared" si="2"/>
        <v>9.9657813144036156E-2</v>
      </c>
      <c r="L48" s="3">
        <f t="shared" si="1"/>
        <v>-1.234732895077251E-2</v>
      </c>
    </row>
    <row r="49" spans="2:12" ht="23" x14ac:dyDescent="0.25">
      <c r="B49" s="16" t="s">
        <v>95</v>
      </c>
      <c r="C49" s="17">
        <v>0.71222440263188269</v>
      </c>
      <c r="D49" s="18">
        <v>0.45275210103551106</v>
      </c>
      <c r="E49" s="19">
        <v>8663</v>
      </c>
      <c r="F49" s="20">
        <v>0</v>
      </c>
      <c r="H49" s="16" t="s">
        <v>95</v>
      </c>
      <c r="I49" s="35">
        <v>-7.6643880682287474E-2</v>
      </c>
      <c r="J49" s="29"/>
      <c r="K49" s="3">
        <f t="shared" si="2"/>
        <v>-4.8715927540722848E-2</v>
      </c>
      <c r="L49" s="3">
        <f t="shared" si="1"/>
        <v>0.12056850097322899</v>
      </c>
    </row>
    <row r="50" spans="2:12" ht="23" x14ac:dyDescent="0.25">
      <c r="B50" s="16" t="s">
        <v>96</v>
      </c>
      <c r="C50" s="17">
        <v>4.5019046519681411E-3</v>
      </c>
      <c r="D50" s="18">
        <v>6.6948897654015543E-2</v>
      </c>
      <c r="E50" s="19">
        <v>8663</v>
      </c>
      <c r="F50" s="20">
        <v>0</v>
      </c>
      <c r="H50" s="16" t="s">
        <v>96</v>
      </c>
      <c r="I50" s="35">
        <v>-4.2835335448962227E-3</v>
      </c>
      <c r="J50" s="29"/>
      <c r="K50" s="3">
        <f t="shared" si="2"/>
        <v>-6.3694095567349895E-2</v>
      </c>
      <c r="L50" s="3">
        <f t="shared" si="1"/>
        <v>2.8804148041821037E-4</v>
      </c>
    </row>
    <row r="51" spans="2:12" ht="23" x14ac:dyDescent="0.25">
      <c r="B51" s="16" t="s">
        <v>97</v>
      </c>
      <c r="C51" s="17">
        <v>6.0025395359575209E-3</v>
      </c>
      <c r="D51" s="18">
        <v>7.7247639894882869E-2</v>
      </c>
      <c r="E51" s="19">
        <v>8663</v>
      </c>
      <c r="F51" s="20">
        <v>0</v>
      </c>
      <c r="H51" s="16" t="s">
        <v>97</v>
      </c>
      <c r="I51" s="35">
        <v>-3.0908942022941843E-3</v>
      </c>
      <c r="J51" s="29"/>
      <c r="K51" s="3">
        <f t="shared" si="2"/>
        <v>-3.977261948487016E-2</v>
      </c>
      <c r="L51" s="3">
        <f t="shared" si="1"/>
        <v>2.4017840125574826E-4</v>
      </c>
    </row>
    <row r="52" spans="2:12" ht="23" x14ac:dyDescent="0.25">
      <c r="B52" s="16" t="s">
        <v>98</v>
      </c>
      <c r="C52" s="17">
        <v>1.5929816460810344E-2</v>
      </c>
      <c r="D52" s="18">
        <v>0.12521129006072895</v>
      </c>
      <c r="E52" s="19">
        <v>8663</v>
      </c>
      <c r="F52" s="20">
        <v>0</v>
      </c>
      <c r="H52" s="16" t="s">
        <v>98</v>
      </c>
      <c r="I52" s="35">
        <v>-5.7597712625801012E-3</v>
      </c>
      <c r="J52" s="29"/>
      <c r="K52" s="3">
        <f t="shared" si="2"/>
        <v>-4.5267636494775304E-2</v>
      </c>
      <c r="L52" s="3">
        <f t="shared" si="1"/>
        <v>7.3277816261337167E-4</v>
      </c>
    </row>
    <row r="53" spans="2:12" ht="23" x14ac:dyDescent="0.25">
      <c r="B53" s="16" t="s">
        <v>99</v>
      </c>
      <c r="C53" s="17">
        <v>2.2278656354611563E-2</v>
      </c>
      <c r="D53" s="18">
        <v>0.14759685811045503</v>
      </c>
      <c r="E53" s="19">
        <v>8663</v>
      </c>
      <c r="F53" s="20">
        <v>0</v>
      </c>
      <c r="H53" s="16" t="s">
        <v>99</v>
      </c>
      <c r="I53" s="35">
        <v>7.4858231032990845E-3</v>
      </c>
      <c r="J53" s="29"/>
      <c r="K53" s="3">
        <f t="shared" si="2"/>
        <v>4.9588108558327279E-2</v>
      </c>
      <c r="L53" s="3">
        <f t="shared" si="1"/>
        <v>-1.1299297463703852E-3</v>
      </c>
    </row>
    <row r="54" spans="2:12" ht="23" x14ac:dyDescent="0.25">
      <c r="B54" s="16" t="s">
        <v>100</v>
      </c>
      <c r="C54" s="17">
        <v>1.154334526145677E-4</v>
      </c>
      <c r="D54" s="18">
        <v>1.0743996119440448E-2</v>
      </c>
      <c r="E54" s="19">
        <v>8663</v>
      </c>
      <c r="F54" s="20">
        <v>0</v>
      </c>
      <c r="H54" s="16" t="s">
        <v>100</v>
      </c>
      <c r="I54" s="35">
        <v>6.527156719480791E-4</v>
      </c>
      <c r="J54" s="29"/>
      <c r="K54" s="3">
        <f t="shared" si="2"/>
        <v>6.0744653988061968E-2</v>
      </c>
      <c r="L54" s="3">
        <f t="shared" si="1"/>
        <v>-7.0127746465091165E-6</v>
      </c>
    </row>
    <row r="55" spans="2:12" x14ac:dyDescent="0.25">
      <c r="B55" s="16" t="s">
        <v>101</v>
      </c>
      <c r="C55" s="17">
        <v>0.38023779291238602</v>
      </c>
      <c r="D55" s="18">
        <v>0.48547319142944567</v>
      </c>
      <c r="E55" s="19">
        <v>8663</v>
      </c>
      <c r="F55" s="20">
        <v>0</v>
      </c>
      <c r="H55" s="16" t="s">
        <v>101</v>
      </c>
      <c r="I55" s="35">
        <v>7.6694137606592841E-2</v>
      </c>
      <c r="J55" s="29"/>
      <c r="K55" s="3">
        <f t="shared" si="2"/>
        <v>9.7908862596074064E-2</v>
      </c>
      <c r="L55" s="3">
        <f t="shared" si="1"/>
        <v>-6.0069248163804802E-2</v>
      </c>
    </row>
    <row r="56" spans="2:12" x14ac:dyDescent="0.25">
      <c r="B56" s="16" t="s">
        <v>102</v>
      </c>
      <c r="C56" s="17">
        <v>0.28777559736811725</v>
      </c>
      <c r="D56" s="18">
        <v>0.45275210103550545</v>
      </c>
      <c r="E56" s="19">
        <v>8663</v>
      </c>
      <c r="F56" s="20">
        <v>0</v>
      </c>
      <c r="H56" s="16" t="s">
        <v>102</v>
      </c>
      <c r="I56" s="35">
        <v>3.4447309955802682E-2</v>
      </c>
      <c r="J56" s="29"/>
      <c r="K56" s="3">
        <f t="shared" si="2"/>
        <v>5.4189068807044286E-2</v>
      </c>
      <c r="L56" s="3">
        <f t="shared" si="1"/>
        <v>-2.1895194252181747E-2</v>
      </c>
    </row>
    <row r="57" spans="2:12" x14ac:dyDescent="0.25">
      <c r="B57" s="16" t="s">
        <v>103</v>
      </c>
      <c r="C57" s="17">
        <v>0.22901996998730231</v>
      </c>
      <c r="D57" s="18">
        <v>0.4202263767919619</v>
      </c>
      <c r="E57" s="19">
        <v>8663</v>
      </c>
      <c r="F57" s="20">
        <v>0</v>
      </c>
      <c r="H57" s="16" t="s">
        <v>103</v>
      </c>
      <c r="I57" s="35">
        <v>8.1761086272486794E-2</v>
      </c>
      <c r="J57" s="29"/>
      <c r="K57" s="3">
        <f t="shared" si="2"/>
        <v>0.15000525485681124</v>
      </c>
      <c r="L57" s="3">
        <f t="shared" si="1"/>
        <v>-4.4559129455893617E-2</v>
      </c>
    </row>
    <row r="58" spans="2:12" x14ac:dyDescent="0.25">
      <c r="B58" s="16" t="s">
        <v>104</v>
      </c>
      <c r="C58" s="17">
        <v>3.2783100542537226E-2</v>
      </c>
      <c r="D58" s="18">
        <v>0.17807871711804213</v>
      </c>
      <c r="E58" s="19">
        <v>8663</v>
      </c>
      <c r="F58" s="20">
        <v>0</v>
      </c>
      <c r="H58" s="16" t="s">
        <v>104</v>
      </c>
      <c r="I58" s="35">
        <v>3.8505163250528052E-2</v>
      </c>
      <c r="J58" s="29"/>
      <c r="K58" s="3">
        <f t="shared" si="2"/>
        <v>0.20913697725928815</v>
      </c>
      <c r="L58" s="3">
        <f t="shared" si="1"/>
        <v>-7.0885429695235506E-3</v>
      </c>
    </row>
    <row r="59" spans="2:12" x14ac:dyDescent="0.25">
      <c r="B59" s="16" t="s">
        <v>105</v>
      </c>
      <c r="C59" s="17">
        <v>5.8871060833429537E-2</v>
      </c>
      <c r="D59" s="18">
        <v>0.23539680411694791</v>
      </c>
      <c r="E59" s="19">
        <v>8663</v>
      </c>
      <c r="F59" s="20">
        <v>0</v>
      </c>
      <c r="H59" s="16" t="s">
        <v>105</v>
      </c>
      <c r="I59" s="35">
        <v>5.4059162764414158E-2</v>
      </c>
      <c r="J59" s="29"/>
      <c r="K59" s="3">
        <f t="shared" si="2"/>
        <v>0.21613140711727738</v>
      </c>
      <c r="L59" s="3">
        <f t="shared" si="1"/>
        <v>-1.3519810821760269E-2</v>
      </c>
    </row>
    <row r="60" spans="2:12" x14ac:dyDescent="0.25">
      <c r="B60" s="16" t="s">
        <v>106</v>
      </c>
      <c r="C60" s="17">
        <v>0.12282119358190006</v>
      </c>
      <c r="D60" s="18">
        <v>0.32825079707486798</v>
      </c>
      <c r="E60" s="19">
        <v>8663</v>
      </c>
      <c r="F60" s="20">
        <v>0</v>
      </c>
      <c r="H60" s="16" t="s">
        <v>106</v>
      </c>
      <c r="I60" s="35">
        <v>7.1811178766600356E-2</v>
      </c>
      <c r="J60" s="29"/>
      <c r="K60" s="3">
        <f t="shared" si="2"/>
        <v>0.1918997444615379</v>
      </c>
      <c r="L60" s="3">
        <f t="shared" si="1"/>
        <v>-2.6869499685100197E-2</v>
      </c>
    </row>
    <row r="61" spans="2:12" x14ac:dyDescent="0.25">
      <c r="B61" s="16" t="s">
        <v>107</v>
      </c>
      <c r="C61" s="17">
        <v>0.38116126053330251</v>
      </c>
      <c r="D61" s="18">
        <v>0.4857000980880376</v>
      </c>
      <c r="E61" s="19">
        <v>8663</v>
      </c>
      <c r="F61" s="20">
        <v>0</v>
      </c>
      <c r="H61" s="16" t="s">
        <v>107</v>
      </c>
      <c r="I61" s="35">
        <v>3.9812238116265372E-2</v>
      </c>
      <c r="J61" s="29"/>
      <c r="K61" s="3">
        <f t="shared" si="2"/>
        <v>5.0725448374836279E-2</v>
      </c>
      <c r="L61" s="3">
        <f t="shared" si="1"/>
        <v>-3.1243318510298337E-2</v>
      </c>
    </row>
    <row r="62" spans="2:12" x14ac:dyDescent="0.25">
      <c r="B62" s="16" t="s">
        <v>108</v>
      </c>
      <c r="C62" s="17">
        <v>0.4895532725383816</v>
      </c>
      <c r="D62" s="18">
        <v>0.49991970853420226</v>
      </c>
      <c r="E62" s="19">
        <v>8663</v>
      </c>
      <c r="F62" s="20">
        <v>0</v>
      </c>
      <c r="H62" s="16" t="s">
        <v>108</v>
      </c>
      <c r="I62" s="35">
        <v>3.1368443255897306E-2</v>
      </c>
      <c r="J62" s="29"/>
      <c r="K62" s="3">
        <f t="shared" si="2"/>
        <v>3.2028981718856944E-2</v>
      </c>
      <c r="L62" s="3">
        <f t="shared" si="1"/>
        <v>-3.0717980884141176E-2</v>
      </c>
    </row>
    <row r="63" spans="2:12" ht="23" x14ac:dyDescent="0.25">
      <c r="B63" s="16" t="s">
        <v>109</v>
      </c>
      <c r="C63" s="17">
        <v>0.38404709684866678</v>
      </c>
      <c r="D63" s="18">
        <v>0.48639719751952726</v>
      </c>
      <c r="E63" s="19">
        <v>8663</v>
      </c>
      <c r="F63" s="20">
        <v>0</v>
      </c>
      <c r="H63" s="16" t="s">
        <v>109</v>
      </c>
      <c r="I63" s="35">
        <v>6.1737151626440168E-2</v>
      </c>
      <c r="J63" s="29"/>
      <c r="K63" s="3">
        <f t="shared" si="2"/>
        <v>7.8181325818747566E-2</v>
      </c>
      <c r="L63" s="3">
        <f t="shared" si="1"/>
        <v>-4.8746115254680138E-2</v>
      </c>
    </row>
    <row r="64" spans="2:12" x14ac:dyDescent="0.25">
      <c r="B64" s="16" t="s">
        <v>110</v>
      </c>
      <c r="C64" s="17">
        <v>0.10966177998383933</v>
      </c>
      <c r="D64" s="18">
        <v>0.31248575289902902</v>
      </c>
      <c r="E64" s="19">
        <v>8663</v>
      </c>
      <c r="F64" s="20">
        <v>0</v>
      </c>
      <c r="H64" s="16" t="s">
        <v>110</v>
      </c>
      <c r="I64" s="35">
        <v>6.7987391443084577E-2</v>
      </c>
      <c r="J64" s="29"/>
      <c r="K64" s="3">
        <f t="shared" si="2"/>
        <v>0.19371050526113751</v>
      </c>
      <c r="L64" s="3">
        <f t="shared" si="1"/>
        <v>-2.3859066510836337E-2</v>
      </c>
    </row>
    <row r="65" spans="2:12" ht="23" x14ac:dyDescent="0.25">
      <c r="B65" s="16" t="s">
        <v>111</v>
      </c>
      <c r="C65" s="17">
        <v>7.6186078725614684E-2</v>
      </c>
      <c r="D65" s="18">
        <v>0.26531092228088987</v>
      </c>
      <c r="E65" s="19">
        <v>8663</v>
      </c>
      <c r="F65" s="20">
        <v>0</v>
      </c>
      <c r="H65" s="16" t="s">
        <v>111</v>
      </c>
      <c r="I65" s="35">
        <v>4.1268010503618131E-3</v>
      </c>
      <c r="J65" s="29"/>
      <c r="K65" s="3">
        <f t="shared" si="2"/>
        <v>1.4369541321098496E-2</v>
      </c>
      <c r="L65" s="3">
        <f t="shared" si="1"/>
        <v>-1.1850427679526436E-3</v>
      </c>
    </row>
    <row r="66" spans="2:12" x14ac:dyDescent="0.25">
      <c r="B66" s="16" t="s">
        <v>112</v>
      </c>
      <c r="C66" s="17">
        <v>0.29077686713609602</v>
      </c>
      <c r="D66" s="18">
        <v>0.45414699026328564</v>
      </c>
      <c r="E66" s="19">
        <v>8663</v>
      </c>
      <c r="F66" s="20">
        <v>0</v>
      </c>
      <c r="H66" s="16" t="s">
        <v>112</v>
      </c>
      <c r="I66" s="35">
        <v>4.2777896077346257E-2</v>
      </c>
      <c r="J66" s="29"/>
      <c r="K66" s="3">
        <f t="shared" si="2"/>
        <v>6.6804523917935371E-2</v>
      </c>
      <c r="L66" s="3">
        <f t="shared" si="1"/>
        <v>-2.7389419881067568E-2</v>
      </c>
    </row>
    <row r="67" spans="2:12" x14ac:dyDescent="0.25">
      <c r="B67" s="16" t="s">
        <v>113</v>
      </c>
      <c r="C67" s="17">
        <v>0.68786794413020891</v>
      </c>
      <c r="D67" s="18">
        <v>0.46339014085580432</v>
      </c>
      <c r="E67" s="19">
        <v>8663</v>
      </c>
      <c r="F67" s="20">
        <v>0</v>
      </c>
      <c r="H67" s="16" t="s">
        <v>113</v>
      </c>
      <c r="I67" s="35">
        <v>4.4292353707097581E-2</v>
      </c>
      <c r="J67" s="29"/>
      <c r="K67" s="3">
        <f t="shared" si="2"/>
        <v>2.9834608471332052E-2</v>
      </c>
      <c r="L67" s="3">
        <f t="shared" si="1"/>
        <v>-6.5748680429240994E-2</v>
      </c>
    </row>
    <row r="68" spans="2:12" x14ac:dyDescent="0.25">
      <c r="B68" s="16" t="s">
        <v>114</v>
      </c>
      <c r="C68" s="17">
        <v>3.2205933279464388E-2</v>
      </c>
      <c r="D68" s="18">
        <v>0.17655681654461797</v>
      </c>
      <c r="E68" s="19">
        <v>8663</v>
      </c>
      <c r="F68" s="20">
        <v>0</v>
      </c>
      <c r="H68" s="16" t="s">
        <v>114</v>
      </c>
      <c r="I68" s="35">
        <v>2.3795682306311794E-2</v>
      </c>
      <c r="J68" s="29"/>
      <c r="K68" s="3">
        <f t="shared" si="2"/>
        <v>0.13043574640912042</v>
      </c>
      <c r="L68" s="3">
        <f t="shared" si="1"/>
        <v>-4.3405979542157202E-3</v>
      </c>
    </row>
    <row r="69" spans="2:12" x14ac:dyDescent="0.25">
      <c r="B69" s="16" t="s">
        <v>115</v>
      </c>
      <c r="C69" s="17">
        <v>1.4890915387279234E-2</v>
      </c>
      <c r="D69" s="18">
        <v>0.1211233649438918</v>
      </c>
      <c r="E69" s="19">
        <v>8663</v>
      </c>
      <c r="F69" s="20">
        <v>0</v>
      </c>
      <c r="H69" s="16" t="s">
        <v>115</v>
      </c>
      <c r="I69" s="35">
        <v>8.4603079999157789E-3</v>
      </c>
      <c r="J69" s="29"/>
      <c r="K69" s="3">
        <f t="shared" si="2"/>
        <v>6.8808576059618529E-2</v>
      </c>
      <c r="L69" s="3">
        <f t="shared" si="1"/>
        <v>-1.040110887238199E-3</v>
      </c>
    </row>
    <row r="70" spans="2:12" x14ac:dyDescent="0.25">
      <c r="B70" s="16" t="s">
        <v>116</v>
      </c>
      <c r="C70" s="17">
        <v>2.0316287660163915E-2</v>
      </c>
      <c r="D70" s="18">
        <v>0.14108803604490708</v>
      </c>
      <c r="E70" s="19">
        <v>8663</v>
      </c>
      <c r="F70" s="20">
        <v>0</v>
      </c>
      <c r="H70" s="16" t="s">
        <v>116</v>
      </c>
      <c r="I70" s="35">
        <v>-1.5982677203493351E-3</v>
      </c>
      <c r="J70" s="29"/>
      <c r="K70" s="3">
        <f t="shared" si="2"/>
        <v>-1.1098012967494878E-2</v>
      </c>
      <c r="L70" s="3">
        <f t="shared" ref="L70:L116" si="3">((0-C70)/D70)*I70</f>
        <v>2.3014613906905841E-4</v>
      </c>
    </row>
    <row r="71" spans="2:12" x14ac:dyDescent="0.25">
      <c r="B71" s="16" t="s">
        <v>117</v>
      </c>
      <c r="C71" s="17">
        <v>2.3202123975528108E-2</v>
      </c>
      <c r="D71" s="18">
        <v>0.15055365116655012</v>
      </c>
      <c r="E71" s="19">
        <v>8663</v>
      </c>
      <c r="F71" s="20">
        <v>0</v>
      </c>
      <c r="H71" s="16" t="s">
        <v>117</v>
      </c>
      <c r="I71" s="35">
        <v>3.549207478196896E-2</v>
      </c>
      <c r="J71" s="29"/>
      <c r="K71" s="3">
        <f t="shared" si="2"/>
        <v>0.23027394549453237</v>
      </c>
      <c r="L71" s="3">
        <f t="shared" si="3"/>
        <v>-5.4697545549989368E-3</v>
      </c>
    </row>
    <row r="72" spans="2:12" x14ac:dyDescent="0.25">
      <c r="B72" s="16" t="s">
        <v>118</v>
      </c>
      <c r="C72" s="17">
        <v>1.200507907191504E-2</v>
      </c>
      <c r="D72" s="18">
        <v>0.10891430786490511</v>
      </c>
      <c r="E72" s="19">
        <v>8663</v>
      </c>
      <c r="F72" s="20">
        <v>0</v>
      </c>
      <c r="H72" s="16" t="s">
        <v>118</v>
      </c>
      <c r="I72" s="35">
        <v>1.438516810064952E-2</v>
      </c>
      <c r="J72" s="29"/>
      <c r="K72" s="3">
        <f t="shared" si="2"/>
        <v>0.13049224935411857</v>
      </c>
      <c r="L72" s="3">
        <f t="shared" si="3"/>
        <v>-1.5856050862049689E-3</v>
      </c>
    </row>
    <row r="73" spans="2:12" x14ac:dyDescent="0.25">
      <c r="B73" s="16" t="s">
        <v>119</v>
      </c>
      <c r="C73" s="17">
        <v>0.40771095463465312</v>
      </c>
      <c r="D73" s="18">
        <v>0.49143729051545132</v>
      </c>
      <c r="E73" s="19">
        <v>8663</v>
      </c>
      <c r="F73" s="20">
        <v>0</v>
      </c>
      <c r="H73" s="16" t="s">
        <v>119</v>
      </c>
      <c r="I73" s="35">
        <v>6.1079515296561804E-2</v>
      </c>
      <c r="J73" s="29"/>
      <c r="K73" s="3">
        <f t="shared" si="2"/>
        <v>7.361412840371595E-2</v>
      </c>
      <c r="L73" s="3">
        <f t="shared" si="3"/>
        <v>-5.0673377805871118E-2</v>
      </c>
    </row>
    <row r="74" spans="2:12" ht="23" x14ac:dyDescent="0.25">
      <c r="B74" s="16" t="s">
        <v>120</v>
      </c>
      <c r="C74" s="17">
        <v>0.64077109546346533</v>
      </c>
      <c r="D74" s="18">
        <v>0.47980211819615909</v>
      </c>
      <c r="E74" s="19">
        <v>8663</v>
      </c>
      <c r="F74" s="20">
        <v>0</v>
      </c>
      <c r="H74" s="16" t="s">
        <v>120</v>
      </c>
      <c r="I74" s="35">
        <v>-6.7998313163557672E-2</v>
      </c>
      <c r="J74" s="29"/>
      <c r="K74" s="3">
        <f t="shared" si="2"/>
        <v>-5.0910487098121751E-2</v>
      </c>
      <c r="L74" s="3">
        <f t="shared" si="3"/>
        <v>9.0811090578944056E-2</v>
      </c>
    </row>
    <row r="75" spans="2:12" x14ac:dyDescent="0.25">
      <c r="B75" s="16" t="s">
        <v>121</v>
      </c>
      <c r="C75" s="17">
        <v>7.2030474431490257E-2</v>
      </c>
      <c r="D75" s="18">
        <v>0.25855328636105501</v>
      </c>
      <c r="E75" s="19">
        <v>8663</v>
      </c>
      <c r="F75" s="20">
        <v>0</v>
      </c>
      <c r="H75" s="16" t="s">
        <v>121</v>
      </c>
      <c r="I75" s="35">
        <v>-1.1312837486309582E-2</v>
      </c>
      <c r="J75" s="29"/>
      <c r="K75" s="3">
        <f t="shared" si="2"/>
        <v>-4.0602726744476715E-2</v>
      </c>
      <c r="L75" s="3">
        <f t="shared" si="3"/>
        <v>3.1516484001186057E-3</v>
      </c>
    </row>
    <row r="76" spans="2:12" ht="23" x14ac:dyDescent="0.25">
      <c r="B76" s="16" t="s">
        <v>122</v>
      </c>
      <c r="C76" s="17">
        <v>1.8469352418330831E-3</v>
      </c>
      <c r="D76" s="18">
        <v>4.2938757561924279E-2</v>
      </c>
      <c r="E76" s="19">
        <v>8663</v>
      </c>
      <c r="F76" s="20">
        <v>0</v>
      </c>
      <c r="H76" s="16" t="s">
        <v>122</v>
      </c>
      <c r="I76" s="35">
        <v>-7.0940729418759335E-4</v>
      </c>
      <c r="J76" s="29"/>
      <c r="K76" s="3">
        <f t="shared" si="2"/>
        <v>-1.6490860589851955E-2</v>
      </c>
      <c r="L76" s="3">
        <f t="shared" si="3"/>
        <v>3.0513908805092088E-5</v>
      </c>
    </row>
    <row r="77" spans="2:12" ht="23" x14ac:dyDescent="0.25">
      <c r="B77" s="16" t="s">
        <v>123</v>
      </c>
      <c r="C77" s="17">
        <v>6.3488398938012225E-3</v>
      </c>
      <c r="D77" s="18">
        <v>7.9430853108340471E-2</v>
      </c>
      <c r="E77" s="19">
        <v>8663</v>
      </c>
      <c r="F77" s="20">
        <v>0</v>
      </c>
      <c r="H77" s="16" t="s">
        <v>123</v>
      </c>
      <c r="I77" s="35">
        <v>-2.9272571316270118E-3</v>
      </c>
      <c r="J77" s="29"/>
      <c r="K77" s="3">
        <f t="shared" si="2"/>
        <v>-3.6618924900668162E-2</v>
      </c>
      <c r="L77" s="3">
        <f t="shared" si="3"/>
        <v>2.3397314934209439E-4</v>
      </c>
    </row>
    <row r="78" spans="2:12" ht="23" x14ac:dyDescent="0.25">
      <c r="B78" s="16" t="s">
        <v>124</v>
      </c>
      <c r="C78" s="17">
        <v>1.5006348839893802E-3</v>
      </c>
      <c r="D78" s="18">
        <v>3.8711186528225458E-2</v>
      </c>
      <c r="E78" s="19">
        <v>8663</v>
      </c>
      <c r="F78" s="20">
        <v>0</v>
      </c>
      <c r="H78" s="16" t="s">
        <v>124</v>
      </c>
      <c r="I78" s="35">
        <v>7.5726056929411216E-3</v>
      </c>
      <c r="J78" s="29"/>
      <c r="K78" s="3">
        <f t="shared" si="2"/>
        <v>0.19532446961196798</v>
      </c>
      <c r="L78" s="3">
        <f t="shared" si="3"/>
        <v>-2.9355122600642589E-4</v>
      </c>
    </row>
    <row r="79" spans="2:12" ht="23" x14ac:dyDescent="0.25">
      <c r="B79" s="16" t="s">
        <v>125</v>
      </c>
      <c r="C79" s="17">
        <v>7.1222440263188275E-2</v>
      </c>
      <c r="D79" s="18">
        <v>0.25721088827648964</v>
      </c>
      <c r="E79" s="19">
        <v>8663</v>
      </c>
      <c r="F79" s="20">
        <v>0</v>
      </c>
      <c r="H79" s="16" t="s">
        <v>125</v>
      </c>
      <c r="I79" s="35">
        <v>3.0041057078851022E-2</v>
      </c>
      <c r="J79" s="29"/>
      <c r="K79" s="3">
        <f t="shared" si="2"/>
        <v>0.10847697728727863</v>
      </c>
      <c r="L79" s="3">
        <f t="shared" si="3"/>
        <v>-8.3184557527033187E-3</v>
      </c>
    </row>
    <row r="80" spans="2:12" ht="23" x14ac:dyDescent="0.25">
      <c r="B80" s="16" t="s">
        <v>126</v>
      </c>
      <c r="C80" s="17">
        <v>2.1701489091538725E-2</v>
      </c>
      <c r="D80" s="18">
        <v>0.14571542629237799</v>
      </c>
      <c r="E80" s="19">
        <v>8663</v>
      </c>
      <c r="F80" s="20">
        <v>0</v>
      </c>
      <c r="H80" s="16" t="s">
        <v>126</v>
      </c>
      <c r="I80" s="35">
        <v>3.3740178100089446E-2</v>
      </c>
      <c r="J80" s="29"/>
      <c r="K80" s="3">
        <f t="shared" si="2"/>
        <v>0.22652348370359429</v>
      </c>
      <c r="L80" s="3">
        <f t="shared" si="3"/>
        <v>-5.0249457151947761E-3</v>
      </c>
    </row>
    <row r="81" spans="2:12" ht="23" x14ac:dyDescent="0.25">
      <c r="B81" s="16" t="s">
        <v>127</v>
      </c>
      <c r="C81" s="17">
        <v>8.7844857439686022E-2</v>
      </c>
      <c r="D81" s="18">
        <v>0.28308548001722345</v>
      </c>
      <c r="E81" s="19">
        <v>8663</v>
      </c>
      <c r="F81" s="20">
        <v>0</v>
      </c>
      <c r="H81" s="16" t="s">
        <v>127</v>
      </c>
      <c r="I81" s="35">
        <v>3.7979290750939587E-2</v>
      </c>
      <c r="J81" s="29"/>
      <c r="K81" s="3">
        <f t="shared" si="2"/>
        <v>0.12237648277529165</v>
      </c>
      <c r="L81" s="3">
        <f t="shared" si="3"/>
        <v>-1.1785434496582758E-2</v>
      </c>
    </row>
    <row r="82" spans="2:12" ht="23" x14ac:dyDescent="0.25">
      <c r="B82" s="16" t="s">
        <v>128</v>
      </c>
      <c r="C82" s="17">
        <v>9.6156066027934917E-2</v>
      </c>
      <c r="D82" s="18">
        <v>0.29482216755600715</v>
      </c>
      <c r="E82" s="19">
        <v>8663</v>
      </c>
      <c r="F82" s="20">
        <v>0</v>
      </c>
      <c r="H82" s="16" t="s">
        <v>128</v>
      </c>
      <c r="I82" s="35">
        <v>4.1116373170011516E-2</v>
      </c>
      <c r="J82" s="29"/>
      <c r="K82" s="3">
        <f t="shared" ref="K82:K116" si="4">((1-C82)/D82)*I82</f>
        <v>0.12605152721288126</v>
      </c>
      <c r="L82" s="3">
        <f t="shared" si="3"/>
        <v>-1.3410079459556849E-2</v>
      </c>
    </row>
    <row r="83" spans="2:12" ht="23" x14ac:dyDescent="0.25">
      <c r="B83" s="16" t="s">
        <v>129</v>
      </c>
      <c r="C83" s="17">
        <v>5.7716726307283843E-4</v>
      </c>
      <c r="D83" s="18">
        <v>2.4018757975109998E-2</v>
      </c>
      <c r="E83" s="19">
        <v>8663</v>
      </c>
      <c r="F83" s="20">
        <v>0</v>
      </c>
      <c r="H83" s="16" t="s">
        <v>129</v>
      </c>
      <c r="I83" s="35">
        <v>1.5744458334201637E-4</v>
      </c>
      <c r="J83" s="29"/>
      <c r="K83" s="3">
        <f t="shared" si="4"/>
        <v>6.55128427730629E-3</v>
      </c>
      <c r="L83" s="3">
        <f t="shared" si="3"/>
        <v>-3.7833704535148363E-6</v>
      </c>
    </row>
    <row r="84" spans="2:12" ht="23" x14ac:dyDescent="0.25">
      <c r="B84" s="16" t="s">
        <v>130</v>
      </c>
      <c r="C84" s="17">
        <v>1.7315017892185157E-3</v>
      </c>
      <c r="D84" s="18">
        <v>4.1577677195293587E-2</v>
      </c>
      <c r="E84" s="19">
        <v>8663</v>
      </c>
      <c r="F84" s="20">
        <v>0</v>
      </c>
      <c r="H84" s="16" t="s">
        <v>130</v>
      </c>
      <c r="I84" s="35">
        <v>-2.6774512349685229E-3</v>
      </c>
      <c r="J84" s="29"/>
      <c r="K84" s="3">
        <f t="shared" si="4"/>
        <v>-6.4284861581136638E-2</v>
      </c>
      <c r="L84" s="3">
        <f t="shared" si="3"/>
        <v>1.1150241948624533E-4</v>
      </c>
    </row>
    <row r="85" spans="2:12" ht="23" x14ac:dyDescent="0.25">
      <c r="B85" s="16" t="s">
        <v>131</v>
      </c>
      <c r="C85" s="17">
        <v>4.8482050098118429E-2</v>
      </c>
      <c r="D85" s="18">
        <v>0.2147949409418454</v>
      </c>
      <c r="E85" s="19">
        <v>8663</v>
      </c>
      <c r="F85" s="20">
        <v>0</v>
      </c>
      <c r="H85" s="16" t="s">
        <v>131</v>
      </c>
      <c r="I85" s="35">
        <v>-1.5164237636506223E-2</v>
      </c>
      <c r="J85" s="29"/>
      <c r="K85" s="3">
        <f t="shared" si="4"/>
        <v>-6.7175903885091703E-2</v>
      </c>
      <c r="L85" s="3">
        <f t="shared" si="3"/>
        <v>3.4227683648839634E-3</v>
      </c>
    </row>
    <row r="86" spans="2:12" x14ac:dyDescent="0.25">
      <c r="B86" s="16" t="s">
        <v>132</v>
      </c>
      <c r="C86" s="17">
        <v>0.16957174189079993</v>
      </c>
      <c r="D86" s="18">
        <v>0.37527779461513533</v>
      </c>
      <c r="E86" s="19">
        <v>8663</v>
      </c>
      <c r="F86" s="20">
        <v>0</v>
      </c>
      <c r="H86" s="16" t="s">
        <v>132</v>
      </c>
      <c r="I86" s="35">
        <v>-3.3968146954668273E-2</v>
      </c>
      <c r="J86" s="29"/>
      <c r="K86" s="3">
        <f t="shared" si="4"/>
        <v>-7.516594243390079E-2</v>
      </c>
      <c r="L86" s="3">
        <f t="shared" si="3"/>
        <v>1.5348730808368117E-2</v>
      </c>
    </row>
    <row r="87" spans="2:12" ht="23" x14ac:dyDescent="0.25">
      <c r="B87" s="16" t="s">
        <v>133</v>
      </c>
      <c r="C87" s="17">
        <v>9.1654161375966756E-2</v>
      </c>
      <c r="D87" s="18">
        <v>0.28855378605587556</v>
      </c>
      <c r="E87" s="19">
        <v>8663</v>
      </c>
      <c r="F87" s="20">
        <v>0</v>
      </c>
      <c r="H87" s="16" t="s">
        <v>133</v>
      </c>
      <c r="I87" s="35">
        <v>-1.5184186017992977E-2</v>
      </c>
      <c r="J87" s="29"/>
      <c r="K87" s="3">
        <f t="shared" si="4"/>
        <v>-4.7798687277200977E-2</v>
      </c>
      <c r="L87" s="3">
        <f t="shared" si="3"/>
        <v>4.8229962762863865E-3</v>
      </c>
    </row>
    <row r="88" spans="2:12" ht="23" x14ac:dyDescent="0.25">
      <c r="B88" s="16" t="s">
        <v>134</v>
      </c>
      <c r="C88" s="17">
        <v>2.0893454923236753E-2</v>
      </c>
      <c r="D88" s="18">
        <v>0.14303594006386</v>
      </c>
      <c r="E88" s="19">
        <v>8663</v>
      </c>
      <c r="F88" s="20">
        <v>0</v>
      </c>
      <c r="H88" s="16" t="s">
        <v>134</v>
      </c>
      <c r="I88" s="35">
        <v>-1.1208940332248287E-2</v>
      </c>
      <c r="J88" s="29"/>
      <c r="K88" s="3">
        <f t="shared" si="4"/>
        <v>-7.6727197638435538E-2</v>
      </c>
      <c r="L88" s="3">
        <f t="shared" si="3"/>
        <v>1.6373052077996737E-3</v>
      </c>
    </row>
    <row r="89" spans="2:12" ht="23" x14ac:dyDescent="0.25">
      <c r="B89" s="16" t="s">
        <v>135</v>
      </c>
      <c r="C89" s="17">
        <v>1.9969987302320212E-2</v>
      </c>
      <c r="D89" s="18">
        <v>0.13990513335813431</v>
      </c>
      <c r="E89" s="19">
        <v>8663</v>
      </c>
      <c r="F89" s="20">
        <v>0</v>
      </c>
      <c r="H89" s="16" t="s">
        <v>135</v>
      </c>
      <c r="I89" s="35">
        <v>-8.9776001293874318E-3</v>
      </c>
      <c r="J89" s="29"/>
      <c r="K89" s="3">
        <f t="shared" si="4"/>
        <v>-6.2887739410361729E-2</v>
      </c>
      <c r="L89" s="3">
        <f t="shared" si="3"/>
        <v>1.2814580586563696E-3</v>
      </c>
    </row>
    <row r="90" spans="2:12" ht="23" x14ac:dyDescent="0.25">
      <c r="B90" s="16" t="s">
        <v>136</v>
      </c>
      <c r="C90" s="17">
        <v>2.3086690522913541E-3</v>
      </c>
      <c r="D90" s="18">
        <v>4.7995885371335339E-2</v>
      </c>
      <c r="E90" s="19">
        <v>8663</v>
      </c>
      <c r="F90" s="20">
        <v>0</v>
      </c>
      <c r="H90" s="16" t="s">
        <v>136</v>
      </c>
      <c r="I90" s="35">
        <v>-1.9249510876800816E-3</v>
      </c>
      <c r="J90" s="29"/>
      <c r="K90" s="3">
        <f t="shared" si="4"/>
        <v>-4.0013992820804756E-2</v>
      </c>
      <c r="L90" s="3">
        <f t="shared" si="3"/>
        <v>9.259283309222434E-5</v>
      </c>
    </row>
    <row r="91" spans="2:12" ht="23" x14ac:dyDescent="0.25">
      <c r="B91" s="16" t="s">
        <v>137</v>
      </c>
      <c r="C91" s="17">
        <v>0.61329793374119823</v>
      </c>
      <c r="D91" s="18">
        <v>0.48702254360674208</v>
      </c>
      <c r="E91" s="19">
        <v>8663</v>
      </c>
      <c r="F91" s="20">
        <v>0</v>
      </c>
      <c r="H91" s="16" t="s">
        <v>137</v>
      </c>
      <c r="I91" s="35">
        <v>4.4895097887139884E-2</v>
      </c>
      <c r="J91" s="29"/>
      <c r="K91" s="3">
        <f t="shared" si="4"/>
        <v>3.5647276180025729E-2</v>
      </c>
      <c r="L91" s="3">
        <f t="shared" si="3"/>
        <v>-5.653551592372439E-2</v>
      </c>
    </row>
    <row r="92" spans="2:12" x14ac:dyDescent="0.25">
      <c r="B92" s="16" t="s">
        <v>138</v>
      </c>
      <c r="C92" s="17">
        <v>1.7545884797414292E-2</v>
      </c>
      <c r="D92" s="18">
        <v>0.13130124446764491</v>
      </c>
      <c r="E92" s="19">
        <v>8663</v>
      </c>
      <c r="F92" s="20">
        <v>0</v>
      </c>
      <c r="H92" s="16" t="s">
        <v>138</v>
      </c>
      <c r="I92" s="35">
        <v>-6.3226747852220561E-3</v>
      </c>
      <c r="J92" s="29"/>
      <c r="K92" s="3">
        <f t="shared" si="4"/>
        <v>-4.7309055500686613E-2</v>
      </c>
      <c r="L92" s="3">
        <f t="shared" si="3"/>
        <v>8.4490382282979262E-4</v>
      </c>
    </row>
    <row r="93" spans="2:12" ht="23" x14ac:dyDescent="0.25">
      <c r="B93" s="16" t="s">
        <v>139</v>
      </c>
      <c r="C93" s="17">
        <v>1.9623686944476512E-3</v>
      </c>
      <c r="D93" s="18">
        <v>4.425769885711222E-2</v>
      </c>
      <c r="E93" s="19">
        <v>8663</v>
      </c>
      <c r="F93" s="20">
        <v>0</v>
      </c>
      <c r="H93" s="16" t="s">
        <v>139</v>
      </c>
      <c r="I93" s="35">
        <v>1.1444797163129549E-2</v>
      </c>
      <c r="J93" s="29"/>
      <c r="K93" s="3">
        <f t="shared" si="4"/>
        <v>0.25808703449177967</v>
      </c>
      <c r="L93" s="3">
        <f t="shared" si="3"/>
        <v>-5.0745773610458658E-4</v>
      </c>
    </row>
    <row r="94" spans="2:12" ht="23" x14ac:dyDescent="0.25">
      <c r="B94" s="16" t="s">
        <v>140</v>
      </c>
      <c r="C94" s="17">
        <v>4.0401708415098696E-3</v>
      </c>
      <c r="D94" s="18">
        <v>6.3437468434326572E-2</v>
      </c>
      <c r="E94" s="19">
        <v>8663</v>
      </c>
      <c r="F94" s="20">
        <v>0</v>
      </c>
      <c r="H94" s="16" t="s">
        <v>140</v>
      </c>
      <c r="I94" s="35">
        <v>8.6540322526394934E-3</v>
      </c>
      <c r="J94" s="29"/>
      <c r="K94" s="3">
        <f t="shared" si="4"/>
        <v>0.1358671570066475</v>
      </c>
      <c r="L94" s="3">
        <f t="shared" si="3"/>
        <v>-5.5115327946600164E-4</v>
      </c>
    </row>
    <row r="95" spans="2:12" ht="23" x14ac:dyDescent="0.25">
      <c r="B95" s="16" t="s">
        <v>141</v>
      </c>
      <c r="C95" s="17">
        <v>4.9636384624264117E-3</v>
      </c>
      <c r="D95" s="18">
        <v>7.0282081268054422E-2</v>
      </c>
      <c r="E95" s="19">
        <v>8663</v>
      </c>
      <c r="F95" s="20">
        <v>0</v>
      </c>
      <c r="H95" s="16" t="s">
        <v>141</v>
      </c>
      <c r="I95" s="35">
        <v>1.6895431894477127E-2</v>
      </c>
      <c r="J95" s="29"/>
      <c r="K95" s="3">
        <f t="shared" si="4"/>
        <v>0.23920135510454524</v>
      </c>
      <c r="L95" s="3">
        <f t="shared" si="3"/>
        <v>-1.1932318178068963E-3</v>
      </c>
    </row>
    <row r="96" spans="2:12" ht="23" x14ac:dyDescent="0.25">
      <c r="B96" s="16" t="s">
        <v>142</v>
      </c>
      <c r="C96" s="17">
        <v>2.6549694101350571E-3</v>
      </c>
      <c r="D96" s="18">
        <v>5.1460919555180992E-2</v>
      </c>
      <c r="E96" s="19">
        <v>8663</v>
      </c>
      <c r="F96" s="20">
        <v>0</v>
      </c>
      <c r="H96" s="16" t="s">
        <v>142</v>
      </c>
      <c r="I96" s="35">
        <v>4.5497432575984289E-3</v>
      </c>
      <c r="J96" s="29"/>
      <c r="K96" s="3">
        <f t="shared" si="4"/>
        <v>8.8176889718417251E-2</v>
      </c>
      <c r="L96" s="3">
        <f t="shared" si="3"/>
        <v>-2.3473014624115707E-4</v>
      </c>
    </row>
    <row r="97" spans="2:12" x14ac:dyDescent="0.25">
      <c r="B97" s="16" t="s">
        <v>143</v>
      </c>
      <c r="C97" s="17">
        <v>9.2346762091654157E-4</v>
      </c>
      <c r="D97" s="18">
        <v>3.0376328635632173E-2</v>
      </c>
      <c r="E97" s="19">
        <v>8663</v>
      </c>
      <c r="F97" s="20">
        <v>0</v>
      </c>
      <c r="H97" s="16" t="s">
        <v>143</v>
      </c>
      <c r="I97" s="35">
        <v>-2.0636895148587885E-3</v>
      </c>
      <c r="J97" s="29"/>
      <c r="K97" s="3">
        <f t="shared" si="4"/>
        <v>-6.7874685882666833E-2</v>
      </c>
      <c r="L97" s="3">
        <f t="shared" si="3"/>
        <v>6.2738011214481188E-5</v>
      </c>
    </row>
    <row r="98" spans="2:12" ht="23" x14ac:dyDescent="0.25">
      <c r="B98" s="16" t="s">
        <v>144</v>
      </c>
      <c r="C98" s="17">
        <v>4.6173381045827083E-3</v>
      </c>
      <c r="D98" s="18">
        <v>6.7797853129128616E-2</v>
      </c>
      <c r="E98" s="19">
        <v>8663</v>
      </c>
      <c r="F98" s="20">
        <v>0</v>
      </c>
      <c r="H98" s="16" t="s">
        <v>144</v>
      </c>
      <c r="I98" s="35">
        <v>-5.456273420982885E-3</v>
      </c>
      <c r="J98" s="29"/>
      <c r="K98" s="3">
        <f t="shared" si="4"/>
        <v>-8.0106960783301762E-2</v>
      </c>
      <c r="L98" s="3">
        <f t="shared" si="3"/>
        <v>3.7159671011620902E-4</v>
      </c>
    </row>
    <row r="99" spans="2:12" ht="23" x14ac:dyDescent="0.25">
      <c r="B99" s="16" t="s">
        <v>145</v>
      </c>
      <c r="C99" s="17">
        <v>0.13297933741198198</v>
      </c>
      <c r="D99" s="18">
        <v>0.33957200085702283</v>
      </c>
      <c r="E99" s="19">
        <v>8663</v>
      </c>
      <c r="F99" s="20">
        <v>0</v>
      </c>
      <c r="H99" s="16" t="s">
        <v>145</v>
      </c>
      <c r="I99" s="35">
        <v>-2.8033710336422442E-2</v>
      </c>
      <c r="J99" s="29"/>
      <c r="K99" s="3">
        <f t="shared" si="4"/>
        <v>-7.1577768630339891E-2</v>
      </c>
      <c r="L99" s="3">
        <f t="shared" si="3"/>
        <v>1.0978243837325459E-2</v>
      </c>
    </row>
    <row r="100" spans="2:12" x14ac:dyDescent="0.25">
      <c r="B100" s="16" t="s">
        <v>146</v>
      </c>
      <c r="C100" s="17">
        <v>1.3274847050675286E-2</v>
      </c>
      <c r="D100" s="18">
        <v>0.11445583288142495</v>
      </c>
      <c r="E100" s="19">
        <v>8663</v>
      </c>
      <c r="F100" s="20">
        <v>0</v>
      </c>
      <c r="H100" s="16" t="s">
        <v>146</v>
      </c>
      <c r="I100" s="35">
        <v>-9.1311928737152007E-3</v>
      </c>
      <c r="J100" s="29"/>
      <c r="K100" s="3">
        <f t="shared" si="4"/>
        <v>-7.8720126865536491E-2</v>
      </c>
      <c r="L100" s="3">
        <f t="shared" si="3"/>
        <v>1.059056456426848E-3</v>
      </c>
    </row>
    <row r="101" spans="2:12" ht="23" x14ac:dyDescent="0.25">
      <c r="B101" s="16" t="s">
        <v>147</v>
      </c>
      <c r="C101" s="17">
        <v>0.5478471661087384</v>
      </c>
      <c r="D101" s="18">
        <v>0.49773411184274308</v>
      </c>
      <c r="E101" s="19">
        <v>8663</v>
      </c>
      <c r="F101" s="20">
        <v>0</v>
      </c>
      <c r="H101" s="16" t="s">
        <v>147</v>
      </c>
      <c r="I101" s="35">
        <v>-2.8307522174319304E-2</v>
      </c>
      <c r="J101" s="29"/>
      <c r="K101" s="3">
        <f t="shared" si="4"/>
        <v>-2.571518822403334E-2</v>
      </c>
      <c r="L101" s="3">
        <f t="shared" si="3"/>
        <v>3.1157590837697799E-2</v>
      </c>
    </row>
    <row r="102" spans="2:12" ht="23" x14ac:dyDescent="0.25">
      <c r="B102" s="16" t="s">
        <v>148</v>
      </c>
      <c r="C102" s="17">
        <v>8.392012005079072E-2</v>
      </c>
      <c r="D102" s="18">
        <v>0.27728398577105456</v>
      </c>
      <c r="E102" s="19">
        <v>8663</v>
      </c>
      <c r="F102" s="20">
        <v>0</v>
      </c>
      <c r="H102" s="16" t="s">
        <v>148</v>
      </c>
      <c r="I102" s="35">
        <v>-8.2293861449830516E-3</v>
      </c>
      <c r="J102" s="29"/>
      <c r="K102" s="3">
        <f t="shared" si="4"/>
        <v>-2.7187920899176304E-2</v>
      </c>
      <c r="L102" s="3">
        <f t="shared" si="3"/>
        <v>2.4906273303554908E-3</v>
      </c>
    </row>
    <row r="103" spans="2:12" ht="23" x14ac:dyDescent="0.25">
      <c r="B103" s="16" t="s">
        <v>149</v>
      </c>
      <c r="C103" s="17">
        <v>4.5019046519681411E-3</v>
      </c>
      <c r="D103" s="18">
        <v>6.6948897654014364E-2</v>
      </c>
      <c r="E103" s="19">
        <v>8663</v>
      </c>
      <c r="F103" s="20">
        <v>0</v>
      </c>
      <c r="H103" s="16" t="s">
        <v>149</v>
      </c>
      <c r="I103" s="35">
        <v>9.8523871765384564E-3</v>
      </c>
      <c r="J103" s="29"/>
      <c r="K103" s="3">
        <f t="shared" si="4"/>
        <v>0.14650028622670386</v>
      </c>
      <c r="L103" s="3">
        <f t="shared" si="3"/>
        <v>-6.6251288993987145E-4</v>
      </c>
    </row>
    <row r="104" spans="2:12" ht="23" x14ac:dyDescent="0.25">
      <c r="B104" s="16" t="s">
        <v>150</v>
      </c>
      <c r="C104" s="17">
        <v>1.1543345261456769E-3</v>
      </c>
      <c r="D104" s="18">
        <v>3.3957843693599166E-2</v>
      </c>
      <c r="E104" s="19">
        <v>8663</v>
      </c>
      <c r="F104" s="20">
        <v>0</v>
      </c>
      <c r="H104" s="16" t="s">
        <v>150</v>
      </c>
      <c r="I104" s="35">
        <v>2.8668924259665643E-5</v>
      </c>
      <c r="J104" s="29"/>
      <c r="K104" s="3">
        <f t="shared" si="4"/>
        <v>8.4327588609411398E-4</v>
      </c>
      <c r="L104" s="3">
        <f t="shared" si="3"/>
        <v>-9.7454742412355694E-7</v>
      </c>
    </row>
    <row r="105" spans="2:12" ht="23" x14ac:dyDescent="0.25">
      <c r="B105" s="16" t="s">
        <v>151</v>
      </c>
      <c r="C105" s="17">
        <v>9.2346762091654166E-3</v>
      </c>
      <c r="D105" s="18">
        <v>9.5658001405459894E-2</v>
      </c>
      <c r="E105" s="19">
        <v>8663</v>
      </c>
      <c r="F105" s="20">
        <v>0</v>
      </c>
      <c r="H105" s="16" t="s">
        <v>151</v>
      </c>
      <c r="I105" s="35">
        <v>-6.951382403740239E-3</v>
      </c>
      <c r="J105" s="29"/>
      <c r="K105" s="3">
        <f t="shared" si="4"/>
        <v>-7.1998040277292535E-2</v>
      </c>
      <c r="L105" s="3">
        <f t="shared" si="3"/>
        <v>6.7107575698280362E-4</v>
      </c>
    </row>
    <row r="106" spans="2:12" ht="23" x14ac:dyDescent="0.25">
      <c r="B106" s="16" t="s">
        <v>152</v>
      </c>
      <c r="C106" s="17">
        <v>0.10481357497402748</v>
      </c>
      <c r="D106" s="18">
        <v>0.3063307388750337</v>
      </c>
      <c r="E106" s="19">
        <v>8663</v>
      </c>
      <c r="F106" s="20">
        <v>0</v>
      </c>
      <c r="H106" s="16" t="s">
        <v>152</v>
      </c>
      <c r="I106" s="35">
        <v>4.7977732010543207E-2</v>
      </c>
      <c r="J106" s="29"/>
      <c r="K106" s="3">
        <f t="shared" si="4"/>
        <v>0.14020471650053115</v>
      </c>
      <c r="L106" s="3">
        <f t="shared" si="3"/>
        <v>-1.6415974543195651E-2</v>
      </c>
    </row>
    <row r="107" spans="2:12" ht="23" x14ac:dyDescent="0.25">
      <c r="B107" s="16" t="s">
        <v>153</v>
      </c>
      <c r="C107" s="17">
        <v>2.7588595174881679E-2</v>
      </c>
      <c r="D107" s="18">
        <v>0.16380037159766941</v>
      </c>
      <c r="E107" s="19">
        <v>8663</v>
      </c>
      <c r="F107" s="20">
        <v>0</v>
      </c>
      <c r="H107" s="16" t="s">
        <v>153</v>
      </c>
      <c r="I107" s="35">
        <v>1.8201913891138764E-2</v>
      </c>
      <c r="J107" s="29"/>
      <c r="K107" s="3">
        <f t="shared" si="4"/>
        <v>0.10805682847205407</v>
      </c>
      <c r="L107" s="3">
        <f t="shared" si="3"/>
        <v>-3.0657148628704797E-3</v>
      </c>
    </row>
    <row r="108" spans="2:12" ht="23" x14ac:dyDescent="0.25">
      <c r="B108" s="16" t="s">
        <v>154</v>
      </c>
      <c r="C108" s="17">
        <v>2.8858363153641924E-3</v>
      </c>
      <c r="D108" s="18">
        <v>5.3645507390514172E-2</v>
      </c>
      <c r="E108" s="19">
        <v>8663</v>
      </c>
      <c r="F108" s="20">
        <v>0</v>
      </c>
      <c r="H108" s="16" t="s">
        <v>154</v>
      </c>
      <c r="I108" s="35">
        <v>7.2760703299086125E-3</v>
      </c>
      <c r="J108" s="29"/>
      <c r="K108" s="3">
        <f t="shared" si="4"/>
        <v>0.13524101336396888</v>
      </c>
      <c r="L108" s="3">
        <f t="shared" si="3"/>
        <v>-3.9141298148868048E-4</v>
      </c>
    </row>
    <row r="109" spans="2:12" ht="23" x14ac:dyDescent="0.25">
      <c r="B109" s="16" t="s">
        <v>155</v>
      </c>
      <c r="C109" s="17">
        <v>4.8943783908576705E-2</v>
      </c>
      <c r="D109" s="18">
        <v>0.21576298054909154</v>
      </c>
      <c r="E109" s="19">
        <v>8663</v>
      </c>
      <c r="F109" s="20">
        <v>0</v>
      </c>
      <c r="H109" s="16" t="s">
        <v>155</v>
      </c>
      <c r="I109" s="35">
        <v>4.2273669030493483E-2</v>
      </c>
      <c r="J109" s="29"/>
      <c r="K109" s="3">
        <f t="shared" si="4"/>
        <v>0.18633704264803083</v>
      </c>
      <c r="L109" s="3">
        <f t="shared" si="3"/>
        <v>-9.5893805173886473E-3</v>
      </c>
    </row>
    <row r="110" spans="2:12" ht="23" x14ac:dyDescent="0.25">
      <c r="B110" s="16" t="s">
        <v>156</v>
      </c>
      <c r="C110" s="17">
        <v>4.5019046519681402E-3</v>
      </c>
      <c r="D110" s="18">
        <v>6.694889765401478E-2</v>
      </c>
      <c r="E110" s="19">
        <v>8663</v>
      </c>
      <c r="F110" s="20">
        <v>0</v>
      </c>
      <c r="H110" s="16" t="s">
        <v>156</v>
      </c>
      <c r="I110" s="35">
        <v>2.8999754596551854E-3</v>
      </c>
      <c r="J110" s="29"/>
      <c r="K110" s="3">
        <f t="shared" si="4"/>
        <v>4.3121248411916877E-2</v>
      </c>
      <c r="L110" s="3">
        <f t="shared" si="3"/>
        <v>-1.9500564564758327E-4</v>
      </c>
    </row>
    <row r="111" spans="2:12" ht="15.75" customHeight="1" x14ac:dyDescent="0.25">
      <c r="B111" s="16" t="s">
        <v>157</v>
      </c>
      <c r="C111" s="17">
        <v>4.0401708415098696E-3</v>
      </c>
      <c r="D111" s="18">
        <v>6.3437468434326641E-2</v>
      </c>
      <c r="E111" s="19">
        <v>8663</v>
      </c>
      <c r="F111" s="20">
        <v>0</v>
      </c>
      <c r="H111" s="16" t="s">
        <v>157</v>
      </c>
      <c r="I111" s="35">
        <v>-1.8609093759817501E-3</v>
      </c>
      <c r="J111" s="29"/>
      <c r="K111" s="4">
        <f t="shared" si="4"/>
        <v>-2.9216030051718269E-2</v>
      </c>
      <c r="L111" s="4">
        <f t="shared" si="3"/>
        <v>1.1851657995017842E-4</v>
      </c>
    </row>
    <row r="112" spans="2:12" x14ac:dyDescent="0.25">
      <c r="B112" s="16" t="s">
        <v>158</v>
      </c>
      <c r="C112" s="17">
        <v>9.6964100196236871E-3</v>
      </c>
      <c r="D112" s="18">
        <v>9.7997439850799492E-2</v>
      </c>
      <c r="E112" s="19">
        <v>8663</v>
      </c>
      <c r="F112" s="20">
        <v>0</v>
      </c>
      <c r="H112" s="16" t="s">
        <v>158</v>
      </c>
      <c r="I112" s="35">
        <v>4.5228040117615528E-4</v>
      </c>
      <c r="J112" s="29"/>
      <c r="K112" s="4">
        <f t="shared" si="4"/>
        <v>4.5704755720601337E-3</v>
      </c>
      <c r="L112" s="4">
        <f t="shared" si="3"/>
        <v>-4.4751130440966465E-5</v>
      </c>
    </row>
    <row r="113" spans="2:13" x14ac:dyDescent="0.25">
      <c r="B113" s="16" t="s">
        <v>159</v>
      </c>
      <c r="C113" s="17">
        <v>0.76220708761399047</v>
      </c>
      <c r="D113" s="18">
        <v>0.42575623029912613</v>
      </c>
      <c r="E113" s="19">
        <v>8663</v>
      </c>
      <c r="F113" s="20">
        <v>0</v>
      </c>
      <c r="H113" s="16" t="s">
        <v>159</v>
      </c>
      <c r="I113" s="35">
        <v>-5.0295478188476198E-2</v>
      </c>
      <c r="J113" s="29"/>
      <c r="K113" s="4">
        <f t="shared" si="4"/>
        <v>-2.8090976448852029E-2</v>
      </c>
      <c r="L113" s="4">
        <f t="shared" si="3"/>
        <v>9.0041124996004807E-2</v>
      </c>
    </row>
    <row r="114" spans="2:13" x14ac:dyDescent="0.25">
      <c r="B114" s="16" t="s">
        <v>160</v>
      </c>
      <c r="C114" s="17">
        <v>0.5142560313978991</v>
      </c>
      <c r="D114" s="18">
        <v>0.49982557337613398</v>
      </c>
      <c r="E114" s="19">
        <v>8663</v>
      </c>
      <c r="F114" s="20">
        <v>0</v>
      </c>
      <c r="H114" s="16" t="s">
        <v>160</v>
      </c>
      <c r="I114" s="35">
        <v>-5.0054587081557703E-2</v>
      </c>
      <c r="J114" s="29"/>
      <c r="K114" s="4">
        <f t="shared" si="4"/>
        <v>-4.8644397307455255E-2</v>
      </c>
      <c r="L114" s="4">
        <f t="shared" si="3"/>
        <v>5.1499712453591528E-2</v>
      </c>
    </row>
    <row r="115" spans="2:13" ht="23" x14ac:dyDescent="0.25">
      <c r="B115" s="16" t="s">
        <v>161</v>
      </c>
      <c r="C115" s="21">
        <v>3.7132633037054137</v>
      </c>
      <c r="D115" s="22">
        <v>2.2414244604524636</v>
      </c>
      <c r="E115" s="19">
        <v>8663</v>
      </c>
      <c r="F115" s="20">
        <v>0</v>
      </c>
      <c r="H115" s="16" t="s">
        <v>161</v>
      </c>
      <c r="I115" s="35">
        <v>-3.4736513337639711E-2</v>
      </c>
      <c r="J115" s="29"/>
      <c r="K115" s="4"/>
      <c r="L115" s="4"/>
      <c r="M115" s="4" t="str">
        <f>"((memesleep-"&amp;C115&amp;")/"&amp;D115&amp;")*("&amp;I115&amp;")"</f>
        <v>((memesleep-3.71326330370541)/2.24142446045246)*(-0.0347365133376397)</v>
      </c>
    </row>
    <row r="116" spans="2:13" ht="15" thickBot="1" x14ac:dyDescent="0.3">
      <c r="B116" s="23" t="s">
        <v>162</v>
      </c>
      <c r="C116" s="24">
        <v>0.92507398051244993</v>
      </c>
      <c r="D116" s="25">
        <v>4.2363721908712613</v>
      </c>
      <c r="E116" s="26">
        <v>8663</v>
      </c>
      <c r="F116" s="27">
        <v>350</v>
      </c>
      <c r="H116" s="23" t="s">
        <v>162</v>
      </c>
      <c r="I116" s="36">
        <v>-1.038991372598797E-2</v>
      </c>
      <c r="J116" s="29"/>
      <c r="K116" s="4"/>
      <c r="L116" s="4"/>
      <c r="M116" s="3" t="str">
        <f>"((landarea-"&amp;C116&amp;")/"&amp;D116&amp;")*("&amp;I116&amp;")"</f>
        <v>((landarea-0.92507398051245)/4.23637219087126)*(-0.010389913725988)</v>
      </c>
    </row>
    <row r="117" spans="2:13" ht="32.5" customHeight="1" thickTop="1" x14ac:dyDescent="0.25">
      <c r="B117" s="28" t="s">
        <v>48</v>
      </c>
      <c r="C117" s="28"/>
      <c r="D117" s="28"/>
      <c r="E117" s="28"/>
      <c r="F117" s="28"/>
      <c r="H117" s="28" t="s">
        <v>7</v>
      </c>
      <c r="I117" s="28"/>
      <c r="J117" s="29"/>
    </row>
  </sheetData>
  <mergeCells count="7">
    <mergeCell ref="B117:F117"/>
    <mergeCell ref="H2:I2"/>
    <mergeCell ref="H3:H4"/>
    <mergeCell ref="H117:I117"/>
    <mergeCell ref="K3:L3"/>
    <mergeCell ref="B3:F3"/>
    <mergeCell ref="B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0"/>
  <sheetViews>
    <sheetView topLeftCell="A130" workbookViewId="0">
      <selection activeCell="M140" sqref="M140"/>
    </sheetView>
  </sheetViews>
  <sheetFormatPr defaultColWidth="9.08984375" defaultRowHeight="14.5" x14ac:dyDescent="0.35"/>
  <cols>
    <col min="1" max="1" width="9.08984375" style="3"/>
    <col min="2" max="2" width="30.7265625" style="3" customWidth="1"/>
    <col min="3" max="6" width="9.08984375" style="3"/>
    <col min="7" max="7" width="2.81640625" style="3" customWidth="1"/>
    <col min="8" max="8" width="27.7265625" style="3" customWidth="1"/>
    <col min="9" max="9" width="10.26953125" style="3" bestFit="1" customWidth="1"/>
    <col min="10" max="10" width="3.36328125" style="3" customWidth="1"/>
    <col min="11" max="11" width="12.7265625" style="3" bestFit="1" customWidth="1"/>
    <col min="12" max="12" width="15.26953125" style="3" bestFit="1" customWidth="1"/>
    <col min="13" max="16384" width="9.08984375" style="3"/>
  </cols>
  <sheetData>
    <row r="1" spans="1:12" x14ac:dyDescent="0.35">
      <c r="A1" s="3" t="s">
        <v>3</v>
      </c>
    </row>
    <row r="4" spans="1:12" ht="15.75" customHeight="1" thickBot="1" x14ac:dyDescent="0.3">
      <c r="H4" s="37" t="s">
        <v>6</v>
      </c>
      <c r="I4" s="37"/>
      <c r="J4" s="62"/>
    </row>
    <row r="5" spans="1:12" ht="15.5" thickTop="1" thickBot="1" x14ac:dyDescent="0.3">
      <c r="B5" s="37" t="s">
        <v>0</v>
      </c>
      <c r="C5" s="37"/>
      <c r="D5" s="37"/>
      <c r="E5" s="37"/>
      <c r="F5" s="37"/>
      <c r="H5" s="63" t="s">
        <v>47</v>
      </c>
      <c r="I5" s="64" t="s">
        <v>4</v>
      </c>
      <c r="J5" s="62"/>
      <c r="K5" s="5" t="s">
        <v>8</v>
      </c>
      <c r="L5" s="5"/>
    </row>
    <row r="6" spans="1:12" ht="26" thickTop="1" thickBot="1" x14ac:dyDescent="0.3">
      <c r="B6" s="38" t="s">
        <v>47</v>
      </c>
      <c r="C6" s="39" t="s">
        <v>1</v>
      </c>
      <c r="D6" s="40" t="s">
        <v>49</v>
      </c>
      <c r="E6" s="40" t="s">
        <v>50</v>
      </c>
      <c r="F6" s="41" t="s">
        <v>2</v>
      </c>
      <c r="H6" s="65"/>
      <c r="I6" s="66" t="s">
        <v>5</v>
      </c>
      <c r="J6" s="62"/>
      <c r="K6" s="2" t="s">
        <v>9</v>
      </c>
      <c r="L6" s="2" t="s">
        <v>10</v>
      </c>
    </row>
    <row r="7" spans="1:12" ht="23.5" thickTop="1" x14ac:dyDescent="0.25">
      <c r="B7" s="42" t="s">
        <v>51</v>
      </c>
      <c r="C7" s="43">
        <v>8.8090737240075614E-2</v>
      </c>
      <c r="D7" s="44">
        <v>0.28348040767698479</v>
      </c>
      <c r="E7" s="45">
        <v>2645</v>
      </c>
      <c r="F7" s="46">
        <v>0</v>
      </c>
      <c r="H7" s="42" t="s">
        <v>51</v>
      </c>
      <c r="I7" s="67">
        <v>3.3397806932783623E-2</v>
      </c>
      <c r="J7" s="62"/>
      <c r="K7" s="3">
        <f>((1-C7)/D7)*I7</f>
        <v>0.10743518307824716</v>
      </c>
      <c r="L7" s="3">
        <f>((0-C7)/D7)*I7</f>
        <v>-1.037827431891857E-2</v>
      </c>
    </row>
    <row r="8" spans="1:12" ht="23" x14ac:dyDescent="0.25">
      <c r="B8" s="47" t="s">
        <v>52</v>
      </c>
      <c r="C8" s="48">
        <v>0.41852551984877129</v>
      </c>
      <c r="D8" s="49">
        <v>0.4934105310653461</v>
      </c>
      <c r="E8" s="50">
        <v>2645</v>
      </c>
      <c r="F8" s="51">
        <v>0</v>
      </c>
      <c r="H8" s="47" t="s">
        <v>52</v>
      </c>
      <c r="I8" s="68">
        <v>4.1969114728061842E-2</v>
      </c>
      <c r="J8" s="62"/>
      <c r="K8" s="3">
        <f t="shared" ref="K8:K18" si="0">((1-C8)/D8)*I8</f>
        <v>4.9459765514561001E-2</v>
      </c>
      <c r="L8" s="3">
        <f t="shared" ref="L8:L71" si="1">((0-C8)/D8)*I8</f>
        <v>-3.5599454112236043E-2</v>
      </c>
    </row>
    <row r="9" spans="1:12" ht="23" x14ac:dyDescent="0.25">
      <c r="B9" s="47" t="s">
        <v>53</v>
      </c>
      <c r="C9" s="48">
        <v>0.1001890359168242</v>
      </c>
      <c r="D9" s="49">
        <v>0.30030865707910398</v>
      </c>
      <c r="E9" s="50">
        <v>2645</v>
      </c>
      <c r="F9" s="51">
        <v>0</v>
      </c>
      <c r="H9" s="47" t="s">
        <v>53</v>
      </c>
      <c r="I9" s="68">
        <v>-1.5958229610830578E-2</v>
      </c>
      <c r="J9" s="62"/>
      <c r="K9" s="3">
        <f t="shared" si="0"/>
        <v>-4.7815437992517661E-2</v>
      </c>
      <c r="L9" s="3">
        <f t="shared" si="1"/>
        <v>5.3239878437046978E-3</v>
      </c>
    </row>
    <row r="10" spans="1:12" ht="23" x14ac:dyDescent="0.25">
      <c r="B10" s="47" t="s">
        <v>54</v>
      </c>
      <c r="C10" s="48">
        <v>0.17353497164461248</v>
      </c>
      <c r="D10" s="49">
        <v>0.37878071367561617</v>
      </c>
      <c r="E10" s="50">
        <v>2645</v>
      </c>
      <c r="F10" s="51">
        <v>0</v>
      </c>
      <c r="H10" s="47" t="s">
        <v>54</v>
      </c>
      <c r="I10" s="68">
        <v>-5.2497163970936157E-2</v>
      </c>
      <c r="J10" s="62"/>
      <c r="K10" s="3">
        <f t="shared" si="0"/>
        <v>-0.11454403179295292</v>
      </c>
      <c r="L10" s="3">
        <f t="shared" si="1"/>
        <v>2.4051102741521224E-2</v>
      </c>
    </row>
    <row r="11" spans="1:12" ht="23" x14ac:dyDescent="0.25">
      <c r="B11" s="47" t="s">
        <v>55</v>
      </c>
      <c r="C11" s="48">
        <v>6.4272211720226846E-3</v>
      </c>
      <c r="D11" s="49">
        <v>7.9927011996100222E-2</v>
      </c>
      <c r="E11" s="50">
        <v>2645</v>
      </c>
      <c r="F11" s="51">
        <v>0</v>
      </c>
      <c r="H11" s="47" t="s">
        <v>55</v>
      </c>
      <c r="I11" s="68">
        <v>-1.3795978511450677E-2</v>
      </c>
      <c r="J11" s="62"/>
      <c r="K11" s="3">
        <f t="shared" si="0"/>
        <v>-0.17149782487730073</v>
      </c>
      <c r="L11" s="3">
        <f t="shared" si="1"/>
        <v>1.1093847119155679E-3</v>
      </c>
    </row>
    <row r="12" spans="1:12" ht="23" x14ac:dyDescent="0.25">
      <c r="B12" s="47" t="s">
        <v>56</v>
      </c>
      <c r="C12" s="48">
        <v>1.3988657844990548E-2</v>
      </c>
      <c r="D12" s="49">
        <v>0.11746570565249126</v>
      </c>
      <c r="E12" s="50">
        <v>2645</v>
      </c>
      <c r="F12" s="51">
        <v>0</v>
      </c>
      <c r="H12" s="47" t="s">
        <v>56</v>
      </c>
      <c r="I12" s="68">
        <v>-1.7392841044462617E-2</v>
      </c>
      <c r="J12" s="62"/>
      <c r="K12" s="3">
        <f t="shared" si="0"/>
        <v>-0.14599613092926247</v>
      </c>
      <c r="L12" s="3">
        <f t="shared" si="1"/>
        <v>2.0712641274473588E-3</v>
      </c>
    </row>
    <row r="13" spans="1:12" ht="23" x14ac:dyDescent="0.25">
      <c r="B13" s="47" t="s">
        <v>57</v>
      </c>
      <c r="C13" s="48">
        <v>1.4744801512287334E-2</v>
      </c>
      <c r="D13" s="49">
        <v>0.1205524235169888</v>
      </c>
      <c r="E13" s="50">
        <v>2645</v>
      </c>
      <c r="F13" s="51">
        <v>0</v>
      </c>
      <c r="H13" s="47" t="s">
        <v>57</v>
      </c>
      <c r="I13" s="68">
        <v>-2.5993672868466648E-2</v>
      </c>
      <c r="J13" s="62"/>
      <c r="K13" s="3">
        <f t="shared" si="0"/>
        <v>-0.21244202791026134</v>
      </c>
      <c r="L13" s="3">
        <f t="shared" si="1"/>
        <v>3.1792935872986153E-3</v>
      </c>
    </row>
    <row r="14" spans="1:12" ht="23" x14ac:dyDescent="0.25">
      <c r="B14" s="47" t="s">
        <v>58</v>
      </c>
      <c r="C14" s="48">
        <v>1.2854442344045369E-2</v>
      </c>
      <c r="D14" s="49">
        <v>0.11266767460890827</v>
      </c>
      <c r="E14" s="50">
        <v>2645</v>
      </c>
      <c r="F14" s="51">
        <v>0</v>
      </c>
      <c r="H14" s="47" t="s">
        <v>58</v>
      </c>
      <c r="I14" s="68">
        <v>-1.6570629665088529E-2</v>
      </c>
      <c r="J14" s="62"/>
      <c r="K14" s="3">
        <f t="shared" si="0"/>
        <v>-0.14518470819811147</v>
      </c>
      <c r="L14" s="3">
        <f t="shared" si="1"/>
        <v>1.8905706927368022E-3</v>
      </c>
    </row>
    <row r="15" spans="1:12" ht="23" x14ac:dyDescent="0.25">
      <c r="B15" s="47" t="s">
        <v>59</v>
      </c>
      <c r="C15" s="48">
        <v>1.0964083175803403E-2</v>
      </c>
      <c r="D15" s="49">
        <v>0.10415360468605972</v>
      </c>
      <c r="E15" s="50">
        <v>2645</v>
      </c>
      <c r="F15" s="51">
        <v>0</v>
      </c>
      <c r="H15" s="47" t="s">
        <v>59</v>
      </c>
      <c r="I15" s="68">
        <v>-1.6492477046842643E-2</v>
      </c>
      <c r="J15" s="62"/>
      <c r="K15" s="3">
        <f t="shared" si="0"/>
        <v>-0.15661149900565313</v>
      </c>
      <c r="L15" s="3">
        <f t="shared" si="1"/>
        <v>1.7361366479984484E-3</v>
      </c>
    </row>
    <row r="16" spans="1:12" ht="23" x14ac:dyDescent="0.25">
      <c r="B16" s="47" t="s">
        <v>60</v>
      </c>
      <c r="C16" s="48">
        <v>2.6465028355387526E-3</v>
      </c>
      <c r="D16" s="49">
        <v>5.1385768028528844E-2</v>
      </c>
      <c r="E16" s="50">
        <v>2645</v>
      </c>
      <c r="F16" s="51">
        <v>0</v>
      </c>
      <c r="H16" s="47" t="s">
        <v>60</v>
      </c>
      <c r="I16" s="68">
        <v>-1.0243793851756193E-2</v>
      </c>
      <c r="J16" s="62"/>
      <c r="K16" s="3">
        <f t="shared" si="0"/>
        <v>-0.19882321534259542</v>
      </c>
      <c r="L16" s="3">
        <f t="shared" si="1"/>
        <v>5.275824516293283E-4</v>
      </c>
    </row>
    <row r="17" spans="2:12" ht="23" x14ac:dyDescent="0.25">
      <c r="B17" s="47" t="s">
        <v>61</v>
      </c>
      <c r="C17" s="48">
        <v>1.1720226843100189E-2</v>
      </c>
      <c r="D17" s="49">
        <v>0.10764406131509908</v>
      </c>
      <c r="E17" s="50">
        <v>2645</v>
      </c>
      <c r="F17" s="51">
        <v>0</v>
      </c>
      <c r="H17" s="47" t="s">
        <v>61</v>
      </c>
      <c r="I17" s="68">
        <v>-1.4634821307196757E-2</v>
      </c>
      <c r="J17" s="62"/>
      <c r="K17" s="3">
        <f t="shared" si="0"/>
        <v>-0.13436224632337826</v>
      </c>
      <c r="L17" s="3">
        <f t="shared" si="1"/>
        <v>1.5934313833300404E-3</v>
      </c>
    </row>
    <row r="18" spans="2:12" ht="23" x14ac:dyDescent="0.25">
      <c r="B18" s="47" t="s">
        <v>62</v>
      </c>
      <c r="C18" s="48">
        <v>3.0245746691871457E-3</v>
      </c>
      <c r="D18" s="49">
        <v>5.4923283735688506E-2</v>
      </c>
      <c r="E18" s="50">
        <v>2645</v>
      </c>
      <c r="F18" s="51">
        <v>0</v>
      </c>
      <c r="H18" s="47" t="s">
        <v>62</v>
      </c>
      <c r="I18" s="68">
        <v>-2.8940039512709211E-4</v>
      </c>
      <c r="J18" s="62"/>
      <c r="K18" s="3">
        <f t="shared" si="0"/>
        <v>-5.2532380148868942E-3</v>
      </c>
      <c r="L18" s="3">
        <f t="shared" si="1"/>
        <v>1.5937013317821448E-5</v>
      </c>
    </row>
    <row r="19" spans="2:12" ht="46" x14ac:dyDescent="0.25">
      <c r="B19" s="47" t="s">
        <v>63</v>
      </c>
      <c r="C19" s="48">
        <v>2.9867674858223062E-2</v>
      </c>
      <c r="D19" s="49">
        <v>0.17025438572064366</v>
      </c>
      <c r="E19" s="50">
        <v>2645</v>
      </c>
      <c r="F19" s="51">
        <v>0</v>
      </c>
      <c r="H19" s="47" t="s">
        <v>63</v>
      </c>
      <c r="I19" s="68">
        <v>-3.0413250478553387E-2</v>
      </c>
      <c r="J19" s="62"/>
      <c r="K19" s="3">
        <f>((1-C19)/D19)*I19</f>
        <v>-0.17329878039259658</v>
      </c>
      <c r="L19" s="3">
        <f t="shared" si="1"/>
        <v>5.3353872373402694E-3</v>
      </c>
    </row>
    <row r="20" spans="2:12" ht="23" x14ac:dyDescent="0.25">
      <c r="B20" s="47" t="s">
        <v>64</v>
      </c>
      <c r="C20" s="48">
        <v>0.11266540642722117</v>
      </c>
      <c r="D20" s="49">
        <v>0.31624313981705643</v>
      </c>
      <c r="E20" s="50">
        <v>2645</v>
      </c>
      <c r="F20" s="51">
        <v>0</v>
      </c>
      <c r="H20" s="47" t="s">
        <v>64</v>
      </c>
      <c r="I20" s="68">
        <v>3.6863191467319541E-2</v>
      </c>
      <c r="J20" s="62"/>
      <c r="K20" s="3">
        <f t="shared" ref="K20:K58" si="2">((1-C20)/D20)*I20</f>
        <v>0.10343302636500484</v>
      </c>
      <c r="L20" s="3">
        <f t="shared" ref="L20:L58" si="3">((0-C20)/D20)*I20</f>
        <v>-1.3132953496707048E-2</v>
      </c>
    </row>
    <row r="21" spans="2:12" ht="23" x14ac:dyDescent="0.25">
      <c r="B21" s="47" t="s">
        <v>65</v>
      </c>
      <c r="C21" s="48">
        <v>7.5614366729678643E-4</v>
      </c>
      <c r="D21" s="49">
        <v>2.7492866030139906E-2</v>
      </c>
      <c r="E21" s="50">
        <v>2645</v>
      </c>
      <c r="F21" s="51">
        <v>0</v>
      </c>
      <c r="H21" s="47" t="s">
        <v>65</v>
      </c>
      <c r="I21" s="68">
        <v>1.3200958064422646E-4</v>
      </c>
      <c r="J21" s="62"/>
      <c r="K21" s="3">
        <f t="shared" si="2"/>
        <v>4.7979633076882435E-3</v>
      </c>
      <c r="L21" s="3">
        <f t="shared" si="3"/>
        <v>-3.6306948979858073E-6</v>
      </c>
    </row>
    <row r="22" spans="2:12" ht="23" x14ac:dyDescent="0.25">
      <c r="B22" s="47" t="s">
        <v>66</v>
      </c>
      <c r="C22" s="48">
        <v>1.7769376181474481E-2</v>
      </c>
      <c r="D22" s="49">
        <v>0.13213715098907045</v>
      </c>
      <c r="E22" s="50">
        <v>2645</v>
      </c>
      <c r="F22" s="51">
        <v>0</v>
      </c>
      <c r="H22" s="47" t="s">
        <v>66</v>
      </c>
      <c r="I22" s="68">
        <v>2.2556440136130975E-2</v>
      </c>
      <c r="J22" s="62"/>
      <c r="K22" s="3">
        <f t="shared" si="2"/>
        <v>0.16767143910851937</v>
      </c>
      <c r="L22" s="3">
        <f t="shared" si="3"/>
        <v>-3.0333170277522751E-3</v>
      </c>
    </row>
    <row r="23" spans="2:12" ht="23" x14ac:dyDescent="0.25">
      <c r="B23" s="47" t="s">
        <v>67</v>
      </c>
      <c r="C23" s="48">
        <v>7.0699432892249531E-2</v>
      </c>
      <c r="D23" s="49">
        <v>0.25637057588962586</v>
      </c>
      <c r="E23" s="50">
        <v>2645</v>
      </c>
      <c r="F23" s="51">
        <v>0</v>
      </c>
      <c r="H23" s="47" t="s">
        <v>67</v>
      </c>
      <c r="I23" s="68">
        <v>4.260007063204857E-2</v>
      </c>
      <c r="J23" s="62"/>
      <c r="K23" s="3">
        <f t="shared" si="2"/>
        <v>0.15441814903999254</v>
      </c>
      <c r="L23" s="3">
        <f t="shared" si="3"/>
        <v>-1.1747841281724413E-2</v>
      </c>
    </row>
    <row r="24" spans="2:12" ht="23" x14ac:dyDescent="0.25">
      <c r="B24" s="47" t="s">
        <v>68</v>
      </c>
      <c r="C24" s="48">
        <v>2.1172022684310021E-2</v>
      </c>
      <c r="D24" s="49">
        <v>0.14398474285883844</v>
      </c>
      <c r="E24" s="50">
        <v>2645</v>
      </c>
      <c r="F24" s="51">
        <v>0</v>
      </c>
      <c r="H24" s="47" t="s">
        <v>68</v>
      </c>
      <c r="I24" s="68">
        <v>5.6903824216978423E-3</v>
      </c>
      <c r="J24" s="62"/>
      <c r="K24" s="3">
        <f t="shared" si="2"/>
        <v>3.8683998077795989E-2</v>
      </c>
      <c r="L24" s="3">
        <f t="shared" si="3"/>
        <v>-8.3673383250543675E-4</v>
      </c>
    </row>
    <row r="25" spans="2:12" ht="23" x14ac:dyDescent="0.25">
      <c r="B25" s="47" t="s">
        <v>69</v>
      </c>
      <c r="C25" s="48">
        <v>4.5368620037807179E-3</v>
      </c>
      <c r="D25" s="49">
        <v>6.7215972882735925E-2</v>
      </c>
      <c r="E25" s="50">
        <v>2645</v>
      </c>
      <c r="F25" s="51">
        <v>0</v>
      </c>
      <c r="H25" s="47" t="s">
        <v>69</v>
      </c>
      <c r="I25" s="68">
        <v>5.8914438083209888E-3</v>
      </c>
      <c r="J25" s="62"/>
      <c r="K25" s="3">
        <f t="shared" si="2"/>
        <v>8.7251807706348466E-2</v>
      </c>
      <c r="L25" s="3">
        <f t="shared" si="3"/>
        <v>-3.9765351024541643E-4</v>
      </c>
    </row>
    <row r="26" spans="2:12" ht="23" x14ac:dyDescent="0.25">
      <c r="B26" s="47" t="s">
        <v>70</v>
      </c>
      <c r="C26" s="48">
        <v>1.1342155009451795E-3</v>
      </c>
      <c r="D26" s="49">
        <v>3.3665376081495495E-2</v>
      </c>
      <c r="E26" s="50">
        <v>2645</v>
      </c>
      <c r="F26" s="51">
        <v>0</v>
      </c>
      <c r="H26" s="47" t="s">
        <v>70</v>
      </c>
      <c r="I26" s="68">
        <v>2.5502361444911935E-4</v>
      </c>
      <c r="J26" s="62"/>
      <c r="K26" s="3">
        <f t="shared" si="2"/>
        <v>7.5666572711338689E-3</v>
      </c>
      <c r="L26" s="3">
        <f t="shared" si="3"/>
        <v>-8.5919651072678282E-6</v>
      </c>
    </row>
    <row r="27" spans="2:12" ht="23" x14ac:dyDescent="0.25">
      <c r="B27" s="47" t="s">
        <v>71</v>
      </c>
      <c r="C27" s="48">
        <v>3.1758034026465029E-2</v>
      </c>
      <c r="D27" s="49">
        <v>0.1753884009944647</v>
      </c>
      <c r="E27" s="50">
        <v>2645</v>
      </c>
      <c r="F27" s="51">
        <v>0</v>
      </c>
      <c r="H27" s="47" t="s">
        <v>71</v>
      </c>
      <c r="I27" s="68">
        <v>2.5687146004264791E-2</v>
      </c>
      <c r="J27" s="62"/>
      <c r="K27" s="3">
        <f t="shared" si="2"/>
        <v>0.1418073977891133</v>
      </c>
      <c r="L27" s="3">
        <f t="shared" si="3"/>
        <v>-4.6512383499748219E-3</v>
      </c>
    </row>
    <row r="28" spans="2:12" ht="23" x14ac:dyDescent="0.25">
      <c r="B28" s="47" t="s">
        <v>72</v>
      </c>
      <c r="C28" s="48">
        <v>0.1274102079395085</v>
      </c>
      <c r="D28" s="49">
        <v>0.33349497085279978</v>
      </c>
      <c r="E28" s="50">
        <v>2645</v>
      </c>
      <c r="F28" s="51">
        <v>0</v>
      </c>
      <c r="H28" s="47" t="s">
        <v>72</v>
      </c>
      <c r="I28" s="68">
        <v>1.6525510014820676E-2</v>
      </c>
      <c r="J28" s="62"/>
      <c r="K28" s="3">
        <f t="shared" si="2"/>
        <v>4.3239006905116825E-2</v>
      </c>
      <c r="L28" s="3">
        <f t="shared" si="3"/>
        <v>-6.3134945091093443E-3</v>
      </c>
    </row>
    <row r="29" spans="2:12" ht="23" x14ac:dyDescent="0.25">
      <c r="B29" s="47" t="s">
        <v>73</v>
      </c>
      <c r="C29" s="48">
        <v>0.10888468809073724</v>
      </c>
      <c r="D29" s="49">
        <v>0.31155338310741171</v>
      </c>
      <c r="E29" s="50">
        <v>2645</v>
      </c>
      <c r="F29" s="51">
        <v>0</v>
      </c>
      <c r="H29" s="47" t="s">
        <v>73</v>
      </c>
      <c r="I29" s="68">
        <v>-3.8072190273193474E-2</v>
      </c>
      <c r="J29" s="62"/>
      <c r="K29" s="3">
        <f t="shared" si="2"/>
        <v>-0.10889534041319965</v>
      </c>
      <c r="L29" s="3">
        <f t="shared" si="3"/>
        <v>1.3305837097582309E-2</v>
      </c>
    </row>
    <row r="30" spans="2:12" ht="23" x14ac:dyDescent="0.25">
      <c r="B30" s="47" t="s">
        <v>74</v>
      </c>
      <c r="C30" s="48">
        <v>1.5122873345935729E-3</v>
      </c>
      <c r="D30" s="49">
        <v>3.8866070371471051E-2</v>
      </c>
      <c r="E30" s="50">
        <v>2645</v>
      </c>
      <c r="F30" s="51">
        <v>0</v>
      </c>
      <c r="H30" s="47" t="s">
        <v>74</v>
      </c>
      <c r="I30" s="68">
        <v>-3.5825966552039418E-3</v>
      </c>
      <c r="J30" s="62"/>
      <c r="K30" s="3">
        <f t="shared" si="2"/>
        <v>-9.2038600904790324E-2</v>
      </c>
      <c r="L30" s="3">
        <f t="shared" si="3"/>
        <v>1.3939962272592249E-4</v>
      </c>
    </row>
    <row r="31" spans="2:12" ht="34.5" x14ac:dyDescent="0.25">
      <c r="B31" s="47" t="s">
        <v>75</v>
      </c>
      <c r="C31" s="48">
        <v>2.268431001890359E-3</v>
      </c>
      <c r="D31" s="49">
        <v>4.7582993082685487E-2</v>
      </c>
      <c r="E31" s="50">
        <v>2645</v>
      </c>
      <c r="F31" s="51">
        <v>0</v>
      </c>
      <c r="H31" s="47" t="s">
        <v>75</v>
      </c>
      <c r="I31" s="68">
        <v>8.472808438211249E-4</v>
      </c>
      <c r="J31" s="62"/>
      <c r="K31" s="3">
        <f t="shared" si="2"/>
        <v>1.7765987192497622E-2</v>
      </c>
      <c r="L31" s="3">
        <f t="shared" si="3"/>
        <v>-4.039254382530721E-5</v>
      </c>
    </row>
    <row r="32" spans="2:12" ht="23" x14ac:dyDescent="0.25">
      <c r="B32" s="47" t="s">
        <v>76</v>
      </c>
      <c r="C32" s="48">
        <v>8.8846880907372403E-2</v>
      </c>
      <c r="D32" s="49">
        <v>0.28457640507922977</v>
      </c>
      <c r="E32" s="50">
        <v>2645</v>
      </c>
      <c r="F32" s="51">
        <v>0</v>
      </c>
      <c r="H32" s="47" t="s">
        <v>76</v>
      </c>
      <c r="I32" s="68">
        <v>-5.7885433719712664E-2</v>
      </c>
      <c r="J32" s="62"/>
      <c r="K32" s="3">
        <f t="shared" si="2"/>
        <v>-0.18533684642288445</v>
      </c>
      <c r="L32" s="3">
        <f t="shared" si="3"/>
        <v>1.8072265107625659E-2</v>
      </c>
    </row>
    <row r="33" spans="2:12" ht="23" x14ac:dyDescent="0.25">
      <c r="B33" s="47" t="s">
        <v>77</v>
      </c>
      <c r="C33" s="48">
        <v>1.5122873345935729E-3</v>
      </c>
      <c r="D33" s="49">
        <v>3.8866070371472439E-2</v>
      </c>
      <c r="E33" s="50">
        <v>2645</v>
      </c>
      <c r="F33" s="51">
        <v>0</v>
      </c>
      <c r="H33" s="47" t="s">
        <v>77</v>
      </c>
      <c r="I33" s="68">
        <v>-5.8917992177477474E-3</v>
      </c>
      <c r="J33" s="62"/>
      <c r="K33" s="3">
        <f t="shared" si="2"/>
        <v>-0.1513631058706362</v>
      </c>
      <c r="L33" s="3">
        <f t="shared" si="3"/>
        <v>2.2925120162156184E-4</v>
      </c>
    </row>
    <row r="34" spans="2:12" ht="34.5" x14ac:dyDescent="0.25">
      <c r="B34" s="47" t="s">
        <v>78</v>
      </c>
      <c r="C34" s="48">
        <v>2.268431001890359E-3</v>
      </c>
      <c r="D34" s="49">
        <v>4.7582993082684766E-2</v>
      </c>
      <c r="E34" s="50">
        <v>2645</v>
      </c>
      <c r="F34" s="51">
        <v>0</v>
      </c>
      <c r="H34" s="47" t="s">
        <v>78</v>
      </c>
      <c r="I34" s="68">
        <v>3.7918383303100858E-3</v>
      </c>
      <c r="J34" s="62"/>
      <c r="K34" s="3">
        <f t="shared" si="2"/>
        <v>7.9508172176418992E-2</v>
      </c>
      <c r="L34" s="3">
        <f t="shared" si="3"/>
        <v>-1.8076886436472675E-4</v>
      </c>
    </row>
    <row r="35" spans="2:12" ht="23" x14ac:dyDescent="0.25">
      <c r="B35" s="47" t="s">
        <v>79</v>
      </c>
      <c r="C35" s="48">
        <v>2.3062381852551984E-2</v>
      </c>
      <c r="D35" s="49">
        <v>0.15013004285669421</v>
      </c>
      <c r="E35" s="50">
        <v>2645</v>
      </c>
      <c r="F35" s="51">
        <v>0</v>
      </c>
      <c r="H35" s="47" t="s">
        <v>79</v>
      </c>
      <c r="I35" s="68">
        <v>1.6206611187764081E-2</v>
      </c>
      <c r="J35" s="62"/>
      <c r="K35" s="3">
        <f t="shared" si="2"/>
        <v>0.10546089130960405</v>
      </c>
      <c r="L35" s="3">
        <f t="shared" si="3"/>
        <v>-2.4895953443830675E-3</v>
      </c>
    </row>
    <row r="36" spans="2:12" ht="23" x14ac:dyDescent="0.25">
      <c r="B36" s="47" t="s">
        <v>80</v>
      </c>
      <c r="C36" s="48">
        <v>3.2514177693761817E-2</v>
      </c>
      <c r="D36" s="49">
        <v>0.17739476725283798</v>
      </c>
      <c r="E36" s="50">
        <v>2645</v>
      </c>
      <c r="F36" s="51">
        <v>0</v>
      </c>
      <c r="H36" s="47" t="s">
        <v>80</v>
      </c>
      <c r="I36" s="68">
        <v>-3.0007054967135806E-3</v>
      </c>
      <c r="J36" s="62"/>
      <c r="K36" s="3">
        <f t="shared" si="2"/>
        <v>-1.6365420863000919E-2</v>
      </c>
      <c r="L36" s="3">
        <f t="shared" si="3"/>
        <v>5.4999069723254371E-4</v>
      </c>
    </row>
    <row r="37" spans="2:12" ht="23" x14ac:dyDescent="0.25">
      <c r="B37" s="47" t="s">
        <v>81</v>
      </c>
      <c r="C37" s="48">
        <v>1.0964083175803403E-2</v>
      </c>
      <c r="D37" s="49">
        <v>0.10415360468606062</v>
      </c>
      <c r="E37" s="50">
        <v>2645</v>
      </c>
      <c r="F37" s="51">
        <v>0</v>
      </c>
      <c r="H37" s="47" t="s">
        <v>81</v>
      </c>
      <c r="I37" s="68">
        <v>9.4582951957312058E-3</v>
      </c>
      <c r="J37" s="62"/>
      <c r="K37" s="3">
        <f t="shared" si="2"/>
        <v>8.9815361539338806E-2</v>
      </c>
      <c r="L37" s="3">
        <f t="shared" si="3"/>
        <v>-9.9565958892997909E-4</v>
      </c>
    </row>
    <row r="38" spans="2:12" ht="23" x14ac:dyDescent="0.25">
      <c r="B38" s="47" t="s">
        <v>82</v>
      </c>
      <c r="C38" s="48">
        <v>7.5614366729678643E-4</v>
      </c>
      <c r="D38" s="49">
        <v>2.7492866030140325E-2</v>
      </c>
      <c r="E38" s="50">
        <v>2645</v>
      </c>
      <c r="F38" s="51">
        <v>0</v>
      </c>
      <c r="H38" s="47" t="s">
        <v>82</v>
      </c>
      <c r="I38" s="68">
        <v>-1.9121371420634462E-3</v>
      </c>
      <c r="J38" s="62"/>
      <c r="K38" s="3">
        <f t="shared" si="2"/>
        <v>-6.94977122275207E-2</v>
      </c>
      <c r="L38" s="3">
        <f t="shared" si="3"/>
        <v>5.2590020603496566E-5</v>
      </c>
    </row>
    <row r="39" spans="2:12" ht="34.5" x14ac:dyDescent="0.25">
      <c r="B39" s="47" t="s">
        <v>83</v>
      </c>
      <c r="C39" s="48">
        <v>2.9867674858223062E-2</v>
      </c>
      <c r="D39" s="49">
        <v>0.1702543857206317</v>
      </c>
      <c r="E39" s="50">
        <v>2645</v>
      </c>
      <c r="F39" s="51">
        <v>0</v>
      </c>
      <c r="H39" s="47" t="s">
        <v>83</v>
      </c>
      <c r="I39" s="68">
        <v>9.4582063673112598E-3</v>
      </c>
      <c r="J39" s="62"/>
      <c r="K39" s="3">
        <f t="shared" si="2"/>
        <v>5.3894128459320532E-2</v>
      </c>
      <c r="L39" s="3">
        <f t="shared" si="3"/>
        <v>-1.6592502526447085E-3</v>
      </c>
    </row>
    <row r="40" spans="2:12" ht="23" x14ac:dyDescent="0.25">
      <c r="B40" s="47" t="s">
        <v>84</v>
      </c>
      <c r="C40" s="48">
        <v>0.29451795841209832</v>
      </c>
      <c r="D40" s="49">
        <v>0.45591195967660458</v>
      </c>
      <c r="E40" s="50">
        <v>2645</v>
      </c>
      <c r="F40" s="51">
        <v>0</v>
      </c>
      <c r="H40" s="47" t="s">
        <v>84</v>
      </c>
      <c r="I40" s="68">
        <v>1.307894525458006E-2</v>
      </c>
      <c r="J40" s="62"/>
      <c r="K40" s="3">
        <f t="shared" si="2"/>
        <v>2.0238471056040222E-2</v>
      </c>
      <c r="L40" s="3">
        <f t="shared" si="3"/>
        <v>-8.4489651407584857E-3</v>
      </c>
    </row>
    <row r="41" spans="2:12" ht="34.5" x14ac:dyDescent="0.25">
      <c r="B41" s="47" t="s">
        <v>85</v>
      </c>
      <c r="C41" s="48">
        <v>0.12627599243856333</v>
      </c>
      <c r="D41" s="49">
        <v>0.33222295939996277</v>
      </c>
      <c r="E41" s="50">
        <v>2645</v>
      </c>
      <c r="F41" s="51">
        <v>0</v>
      </c>
      <c r="H41" s="47" t="s">
        <v>85</v>
      </c>
      <c r="I41" s="68">
        <v>-2.1046079775380627E-2</v>
      </c>
      <c r="J41" s="62"/>
      <c r="K41" s="3">
        <f t="shared" si="2"/>
        <v>-5.5349772327641614E-2</v>
      </c>
      <c r="L41" s="3">
        <f t="shared" si="3"/>
        <v>7.9994911109616176E-3</v>
      </c>
    </row>
    <row r="42" spans="2:12" ht="23" x14ac:dyDescent="0.25">
      <c r="B42" s="47" t="s">
        <v>86</v>
      </c>
      <c r="C42" s="48">
        <v>7.5614366729678643E-4</v>
      </c>
      <c r="D42" s="49">
        <v>2.7492866030140527E-2</v>
      </c>
      <c r="E42" s="50">
        <v>2645</v>
      </c>
      <c r="F42" s="51">
        <v>0</v>
      </c>
      <c r="H42" s="47" t="s">
        <v>86</v>
      </c>
      <c r="I42" s="68">
        <v>1.7050797016188773E-3</v>
      </c>
      <c r="J42" s="62"/>
      <c r="K42" s="3">
        <f t="shared" si="2"/>
        <v>6.1972091761273287E-2</v>
      </c>
      <c r="L42" s="3">
        <f t="shared" si="3"/>
        <v>-4.6895264291542404E-5</v>
      </c>
    </row>
    <row r="43" spans="2:12" ht="34.5" x14ac:dyDescent="0.25">
      <c r="B43" s="47" t="s">
        <v>87</v>
      </c>
      <c r="C43" s="48">
        <v>3.7807183364839322E-4</v>
      </c>
      <c r="D43" s="49">
        <v>1.9444069369563492E-2</v>
      </c>
      <c r="E43" s="50">
        <v>2645</v>
      </c>
      <c r="F43" s="51">
        <v>0</v>
      </c>
      <c r="H43" s="47" t="s">
        <v>87</v>
      </c>
      <c r="I43" s="68">
        <v>-2.1189034937373805E-3</v>
      </c>
      <c r="J43" s="62"/>
      <c r="K43" s="3">
        <f t="shared" si="2"/>
        <v>-0.10893308163792718</v>
      </c>
      <c r="L43" s="3">
        <f t="shared" si="3"/>
        <v>4.1200106519639638E-5</v>
      </c>
    </row>
    <row r="44" spans="2:12" ht="23" x14ac:dyDescent="0.25">
      <c r="B44" s="47" t="s">
        <v>88</v>
      </c>
      <c r="C44" s="48">
        <v>1.1342155009451795E-3</v>
      </c>
      <c r="D44" s="49">
        <v>3.3665376081494884E-2</v>
      </c>
      <c r="E44" s="50">
        <v>2645</v>
      </c>
      <c r="F44" s="51">
        <v>0</v>
      </c>
      <c r="H44" s="47" t="s">
        <v>88</v>
      </c>
      <c r="I44" s="68">
        <v>-2.3940283737024642E-3</v>
      </c>
      <c r="J44" s="62"/>
      <c r="K44" s="3">
        <f t="shared" si="2"/>
        <v>-7.1031822838472924E-2</v>
      </c>
      <c r="L44" s="3">
        <f t="shared" si="3"/>
        <v>8.0656876803716405E-5</v>
      </c>
    </row>
    <row r="45" spans="2:12" ht="23" x14ac:dyDescent="0.25">
      <c r="B45" s="47" t="s">
        <v>89</v>
      </c>
      <c r="C45" s="48">
        <v>0.35009451795841212</v>
      </c>
      <c r="D45" s="49">
        <v>0.47708951051961512</v>
      </c>
      <c r="E45" s="50">
        <v>2645</v>
      </c>
      <c r="F45" s="51">
        <v>0</v>
      </c>
      <c r="H45" s="47" t="s">
        <v>89</v>
      </c>
      <c r="I45" s="68">
        <v>8.0146053947850862E-2</v>
      </c>
      <c r="J45" s="62"/>
      <c r="K45" s="3">
        <f t="shared" si="2"/>
        <v>0.10917733187631591</v>
      </c>
      <c r="L45" s="3">
        <f t="shared" si="3"/>
        <v>-5.8812221825170756E-2</v>
      </c>
    </row>
    <row r="46" spans="2:12" x14ac:dyDescent="0.25">
      <c r="B46" s="47" t="s">
        <v>90</v>
      </c>
      <c r="C46" s="48">
        <v>2.6465028355387526E-3</v>
      </c>
      <c r="D46" s="49">
        <v>5.1385768028528483E-2</v>
      </c>
      <c r="E46" s="50">
        <v>2645</v>
      </c>
      <c r="F46" s="51">
        <v>0</v>
      </c>
      <c r="H46" s="47" t="s">
        <v>90</v>
      </c>
      <c r="I46" s="68">
        <v>5.4030749300110429E-3</v>
      </c>
      <c r="J46" s="62"/>
      <c r="K46" s="3">
        <f t="shared" si="2"/>
        <v>0.10486903054356191</v>
      </c>
      <c r="L46" s="3">
        <f t="shared" si="3"/>
        <v>-2.7827263601400056E-4</v>
      </c>
    </row>
    <row r="47" spans="2:12" ht="23" x14ac:dyDescent="0.25">
      <c r="B47" s="47" t="s">
        <v>91</v>
      </c>
      <c r="C47" s="48">
        <v>5.6710775047258983E-3</v>
      </c>
      <c r="D47" s="49">
        <v>7.5106917833450207E-2</v>
      </c>
      <c r="E47" s="50">
        <v>2645</v>
      </c>
      <c r="F47" s="51">
        <v>0</v>
      </c>
      <c r="H47" s="47" t="s">
        <v>91</v>
      </c>
      <c r="I47" s="68">
        <v>4.105890557484479E-4</v>
      </c>
      <c r="J47" s="62"/>
      <c r="K47" s="3">
        <f t="shared" si="2"/>
        <v>5.4357252989135456E-3</v>
      </c>
      <c r="L47" s="3">
        <f t="shared" si="3"/>
        <v>-3.1002235545134293E-5</v>
      </c>
    </row>
    <row r="48" spans="2:12" ht="23" x14ac:dyDescent="0.25">
      <c r="B48" s="47" t="s">
        <v>92</v>
      </c>
      <c r="C48" s="48">
        <v>6.4272211720226846E-3</v>
      </c>
      <c r="D48" s="49">
        <v>7.9927011996100042E-2</v>
      </c>
      <c r="E48" s="50">
        <v>2645</v>
      </c>
      <c r="F48" s="51">
        <v>0</v>
      </c>
      <c r="H48" s="47" t="s">
        <v>92</v>
      </c>
      <c r="I48" s="68">
        <v>1.9032787744551365E-3</v>
      </c>
      <c r="J48" s="62"/>
      <c r="K48" s="3">
        <f t="shared" si="2"/>
        <v>2.3659660652796188E-2</v>
      </c>
      <c r="L48" s="3">
        <f t="shared" si="3"/>
        <v>-1.5304955521215191E-4</v>
      </c>
    </row>
    <row r="49" spans="2:12" ht="23" x14ac:dyDescent="0.25">
      <c r="B49" s="47" t="s">
        <v>93</v>
      </c>
      <c r="C49" s="48">
        <v>2.6086956521739129E-2</v>
      </c>
      <c r="D49" s="49">
        <v>0.15942407694141814</v>
      </c>
      <c r="E49" s="50">
        <v>2645</v>
      </c>
      <c r="F49" s="51">
        <v>0</v>
      </c>
      <c r="H49" s="47" t="s">
        <v>93</v>
      </c>
      <c r="I49" s="68">
        <v>2.0126969338506487E-3</v>
      </c>
      <c r="J49" s="62"/>
      <c r="K49" s="3">
        <f t="shared" si="2"/>
        <v>1.2295456458350016E-2</v>
      </c>
      <c r="L49" s="3">
        <f t="shared" si="3"/>
        <v>-3.2934258370580395E-4</v>
      </c>
    </row>
    <row r="50" spans="2:12" ht="23" x14ac:dyDescent="0.25">
      <c r="B50" s="47" t="s">
        <v>94</v>
      </c>
      <c r="C50" s="48">
        <v>0.29224952741020793</v>
      </c>
      <c r="D50" s="49">
        <v>0.45488237050410468</v>
      </c>
      <c r="E50" s="50">
        <v>2645</v>
      </c>
      <c r="F50" s="51">
        <v>0</v>
      </c>
      <c r="H50" s="47" t="s">
        <v>94</v>
      </c>
      <c r="I50" s="68">
        <v>-1.3047542553463001E-3</v>
      </c>
      <c r="J50" s="62"/>
      <c r="K50" s="3">
        <f t="shared" si="2"/>
        <v>-2.0300642555382419E-3</v>
      </c>
      <c r="L50" s="3">
        <f t="shared" si="3"/>
        <v>8.3826905423667797E-4</v>
      </c>
    </row>
    <row r="51" spans="2:12" ht="23" x14ac:dyDescent="0.25">
      <c r="B51" s="47" t="s">
        <v>95</v>
      </c>
      <c r="C51" s="48">
        <v>0.26880907372400759</v>
      </c>
      <c r="D51" s="49">
        <v>0.44342428216945928</v>
      </c>
      <c r="E51" s="50">
        <v>2645</v>
      </c>
      <c r="F51" s="51">
        <v>0</v>
      </c>
      <c r="H51" s="47" t="s">
        <v>95</v>
      </c>
      <c r="I51" s="68">
        <v>-8.4975424139691613E-2</v>
      </c>
      <c r="J51" s="62"/>
      <c r="K51" s="3">
        <f t="shared" si="2"/>
        <v>-0.14012146286488558</v>
      </c>
      <c r="L51" s="3">
        <f t="shared" si="3"/>
        <v>5.1513112769872631E-2</v>
      </c>
    </row>
    <row r="52" spans="2:12" ht="23" x14ac:dyDescent="0.25">
      <c r="B52" s="47" t="s">
        <v>96</v>
      </c>
      <c r="C52" s="48">
        <v>3.7807183364839322E-4</v>
      </c>
      <c r="D52" s="49">
        <v>1.9444069369563551E-2</v>
      </c>
      <c r="E52" s="50">
        <v>2645</v>
      </c>
      <c r="F52" s="51">
        <v>0</v>
      </c>
      <c r="H52" s="47" t="s">
        <v>96</v>
      </c>
      <c r="I52" s="68">
        <v>-1.6361466733334287E-3</v>
      </c>
      <c r="J52" s="62"/>
      <c r="K52" s="3">
        <f t="shared" si="2"/>
        <v>-8.4114495853459079E-2</v>
      </c>
      <c r="L52" s="3">
        <f t="shared" si="3"/>
        <v>3.1813349415075292E-5</v>
      </c>
    </row>
    <row r="53" spans="2:12" ht="23" x14ac:dyDescent="0.25">
      <c r="B53" s="47" t="s">
        <v>97</v>
      </c>
      <c r="C53" s="48">
        <v>3.7807183364839322E-4</v>
      </c>
      <c r="D53" s="49">
        <v>1.9444069369563527E-2</v>
      </c>
      <c r="E53" s="50">
        <v>2645</v>
      </c>
      <c r="F53" s="51">
        <v>0</v>
      </c>
      <c r="H53" s="47" t="s">
        <v>97</v>
      </c>
      <c r="I53" s="68">
        <v>-1.1444924231117175E-3</v>
      </c>
      <c r="J53" s="62"/>
      <c r="K53" s="3">
        <f t="shared" si="2"/>
        <v>-5.8838492139590449E-2</v>
      </c>
      <c r="L53" s="3">
        <f t="shared" si="3"/>
        <v>2.2253590067923774E-5</v>
      </c>
    </row>
    <row r="54" spans="2:12" ht="23" x14ac:dyDescent="0.25">
      <c r="B54" s="47" t="s">
        <v>98</v>
      </c>
      <c r="C54" s="48">
        <v>7.5614366729678643E-4</v>
      </c>
      <c r="D54" s="49">
        <v>2.7492866030140398E-2</v>
      </c>
      <c r="E54" s="50">
        <v>2645</v>
      </c>
      <c r="F54" s="51">
        <v>0</v>
      </c>
      <c r="H54" s="47" t="s">
        <v>98</v>
      </c>
      <c r="I54" s="68">
        <v>-3.8283274155881913E-3</v>
      </c>
      <c r="J54" s="62"/>
      <c r="K54" s="3">
        <f t="shared" si="2"/>
        <v>-0.13914273782379538</v>
      </c>
      <c r="L54" s="3">
        <f t="shared" si="3"/>
        <v>1.0529151556851714E-4</v>
      </c>
    </row>
    <row r="55" spans="2:12" ht="23" x14ac:dyDescent="0.25">
      <c r="B55" s="47" t="s">
        <v>99</v>
      </c>
      <c r="C55" s="48">
        <v>4.6124763705103967E-2</v>
      </c>
      <c r="D55" s="49">
        <v>0.20979492438575598</v>
      </c>
      <c r="E55" s="50">
        <v>2645</v>
      </c>
      <c r="F55" s="51">
        <v>0</v>
      </c>
      <c r="H55" s="47" t="s">
        <v>99</v>
      </c>
      <c r="I55" s="68">
        <v>-2.7261387409647625E-3</v>
      </c>
      <c r="J55" s="62"/>
      <c r="K55" s="3">
        <f t="shared" si="2"/>
        <v>-1.2394943506493082E-2</v>
      </c>
      <c r="L55" s="3">
        <f t="shared" si="3"/>
        <v>5.9935913903771541E-4</v>
      </c>
    </row>
    <row r="56" spans="2:12" ht="23" x14ac:dyDescent="0.25">
      <c r="B56" s="47" t="s">
        <v>100</v>
      </c>
      <c r="C56" s="48">
        <v>3.7807183364839322E-4</v>
      </c>
      <c r="D56" s="49">
        <v>1.9444069369563662E-2</v>
      </c>
      <c r="E56" s="50">
        <v>2645</v>
      </c>
      <c r="F56" s="51">
        <v>0</v>
      </c>
      <c r="H56" s="47" t="s">
        <v>100</v>
      </c>
      <c r="I56" s="68">
        <v>-6.8873210139503056E-4</v>
      </c>
      <c r="J56" s="62"/>
      <c r="K56" s="3">
        <f t="shared" si="2"/>
        <v>-3.5407799576370955E-2</v>
      </c>
      <c r="L56" s="3">
        <f t="shared" si="3"/>
        <v>1.3391754756569952E-5</v>
      </c>
    </row>
    <row r="57" spans="2:12" x14ac:dyDescent="0.25">
      <c r="B57" s="47" t="s">
        <v>101</v>
      </c>
      <c r="C57" s="48">
        <v>0.87750472589792061</v>
      </c>
      <c r="D57" s="49">
        <v>0.32791894776786706</v>
      </c>
      <c r="E57" s="50">
        <v>2645</v>
      </c>
      <c r="F57" s="51">
        <v>0</v>
      </c>
      <c r="H57" s="47" t="s">
        <v>101</v>
      </c>
      <c r="I57" s="68">
        <v>7.6407410836775685E-2</v>
      </c>
      <c r="J57" s="62"/>
      <c r="K57" s="3">
        <f t="shared" si="2"/>
        <v>2.8542256547208201E-2</v>
      </c>
      <c r="L57" s="3">
        <f t="shared" si="3"/>
        <v>-0.20446474520392049</v>
      </c>
    </row>
    <row r="58" spans="2:12" x14ac:dyDescent="0.25">
      <c r="B58" s="47" t="s">
        <v>102</v>
      </c>
      <c r="C58" s="48">
        <v>0.42117202268431003</v>
      </c>
      <c r="D58" s="49">
        <v>0.4938404130168208</v>
      </c>
      <c r="E58" s="50">
        <v>2645</v>
      </c>
      <c r="F58" s="51">
        <v>0</v>
      </c>
      <c r="H58" s="47" t="s">
        <v>102</v>
      </c>
      <c r="I58" s="68">
        <v>3.466227458264156E-2</v>
      </c>
      <c r="J58" s="62"/>
      <c r="K58" s="3">
        <f t="shared" si="2"/>
        <v>4.0627485635016426E-2</v>
      </c>
      <c r="L58" s="3">
        <f t="shared" si="3"/>
        <v>-2.9561736771657937E-2</v>
      </c>
    </row>
    <row r="59" spans="2:12" x14ac:dyDescent="0.25">
      <c r="B59" s="47" t="s">
        <v>103</v>
      </c>
      <c r="C59" s="48">
        <v>0.64952741020793947</v>
      </c>
      <c r="D59" s="49">
        <v>0.47720818413675353</v>
      </c>
      <c r="E59" s="50">
        <v>2645</v>
      </c>
      <c r="F59" s="51">
        <v>0</v>
      </c>
      <c r="H59" s="47" t="s">
        <v>103</v>
      </c>
      <c r="I59" s="68">
        <v>8.4069383216717572E-2</v>
      </c>
      <c r="J59" s="62"/>
      <c r="K59" s="3">
        <f t="shared" ref="K59:K83" si="4">((1-C59)/D59)*I59</f>
        <v>6.1742475166227856E-2</v>
      </c>
      <c r="L59" s="3">
        <f t="shared" si="1"/>
        <v>-0.11442672312360243</v>
      </c>
    </row>
    <row r="60" spans="2:12" x14ac:dyDescent="0.25">
      <c r="B60" s="47" t="s">
        <v>104</v>
      </c>
      <c r="C60" s="48">
        <v>9.9810964083175802E-2</v>
      </c>
      <c r="D60" s="49">
        <v>0.29980446570363412</v>
      </c>
      <c r="E60" s="50">
        <v>2645</v>
      </c>
      <c r="F60" s="51">
        <v>0</v>
      </c>
      <c r="H60" s="47" t="s">
        <v>104</v>
      </c>
      <c r="I60" s="68">
        <v>4.1287842756676567E-2</v>
      </c>
      <c r="J60" s="62"/>
      <c r="K60" s="3">
        <f t="shared" si="4"/>
        <v>0.12397034606868963</v>
      </c>
      <c r="L60" s="3">
        <f t="shared" si="1"/>
        <v>-1.3745557060955087E-2</v>
      </c>
    </row>
    <row r="61" spans="2:12" x14ac:dyDescent="0.25">
      <c r="B61" s="47" t="s">
        <v>105</v>
      </c>
      <c r="C61" s="48">
        <v>0.17958412098298676</v>
      </c>
      <c r="D61" s="49">
        <v>0.38391325615304989</v>
      </c>
      <c r="E61" s="50">
        <v>2645</v>
      </c>
      <c r="F61" s="51">
        <v>0</v>
      </c>
      <c r="H61" s="47" t="s">
        <v>105</v>
      </c>
      <c r="I61" s="68">
        <v>6.2248535452059404E-2</v>
      </c>
      <c r="J61" s="62"/>
      <c r="K61" s="3">
        <f t="shared" si="4"/>
        <v>0.1330240259014753</v>
      </c>
      <c r="L61" s="3">
        <f t="shared" si="1"/>
        <v>-2.9118162351705421E-2</v>
      </c>
    </row>
    <row r="62" spans="2:12" x14ac:dyDescent="0.25">
      <c r="B62" s="47" t="s">
        <v>106</v>
      </c>
      <c r="C62" s="48">
        <v>0.36446124763705107</v>
      </c>
      <c r="D62" s="49">
        <v>0.4813697666275919</v>
      </c>
      <c r="E62" s="50">
        <v>2645</v>
      </c>
      <c r="F62" s="51">
        <v>0</v>
      </c>
      <c r="H62" s="47" t="s">
        <v>106</v>
      </c>
      <c r="I62" s="68">
        <v>8.0530098910009701E-2</v>
      </c>
      <c r="J62" s="62"/>
      <c r="K62" s="3">
        <f t="shared" si="4"/>
        <v>0.10632158921714638</v>
      </c>
      <c r="L62" s="3">
        <f t="shared" si="1"/>
        <v>-6.0972047593890008E-2</v>
      </c>
    </row>
    <row r="63" spans="2:12" x14ac:dyDescent="0.25">
      <c r="B63" s="47" t="s">
        <v>107</v>
      </c>
      <c r="C63" s="48">
        <v>0.55538752362948962</v>
      </c>
      <c r="D63" s="49">
        <v>0.49701671566825611</v>
      </c>
      <c r="E63" s="50">
        <v>2645</v>
      </c>
      <c r="F63" s="51">
        <v>0</v>
      </c>
      <c r="H63" s="47" t="s">
        <v>107</v>
      </c>
      <c r="I63" s="68">
        <v>4.2616930381240301E-2</v>
      </c>
      <c r="J63" s="62"/>
      <c r="K63" s="3">
        <f t="shared" si="4"/>
        <v>3.8123504410986706E-2</v>
      </c>
      <c r="L63" s="3">
        <f t="shared" si="1"/>
        <v>-4.7621962567805674E-2</v>
      </c>
    </row>
    <row r="64" spans="2:12" x14ac:dyDescent="0.25">
      <c r="B64" s="47" t="s">
        <v>108</v>
      </c>
      <c r="C64" s="48">
        <v>0.6310018903591682</v>
      </c>
      <c r="D64" s="49">
        <v>0.48262466544602289</v>
      </c>
      <c r="E64" s="50">
        <v>2645</v>
      </c>
      <c r="F64" s="51">
        <v>0</v>
      </c>
      <c r="H64" s="47" t="s">
        <v>108</v>
      </c>
      <c r="I64" s="68">
        <v>3.5328310190415629E-2</v>
      </c>
      <c r="J64" s="62"/>
      <c r="K64" s="3">
        <f t="shared" si="4"/>
        <v>2.7010802825464513E-2</v>
      </c>
      <c r="L64" s="3">
        <f t="shared" si="1"/>
        <v>-4.618957983166011E-2</v>
      </c>
    </row>
    <row r="65" spans="2:12" ht="23" x14ac:dyDescent="0.25">
      <c r="B65" s="47" t="s">
        <v>109</v>
      </c>
      <c r="C65" s="48">
        <v>0.69451795841209829</v>
      </c>
      <c r="D65" s="49">
        <v>0.46069839044433469</v>
      </c>
      <c r="E65" s="50">
        <v>2645</v>
      </c>
      <c r="F65" s="51">
        <v>0</v>
      </c>
      <c r="H65" s="47" t="s">
        <v>109</v>
      </c>
      <c r="I65" s="68">
        <v>6.9545173517037193E-2</v>
      </c>
      <c r="J65" s="62"/>
      <c r="K65" s="3">
        <f t="shared" si="4"/>
        <v>4.611433864155505E-2</v>
      </c>
      <c r="L65" s="3">
        <f t="shared" si="1"/>
        <v>-0.10484163376799087</v>
      </c>
    </row>
    <row r="66" spans="2:12" x14ac:dyDescent="0.25">
      <c r="B66" s="47" t="s">
        <v>110</v>
      </c>
      <c r="C66" s="48">
        <v>0.32892249527410206</v>
      </c>
      <c r="D66" s="49">
        <v>0.46991059966345788</v>
      </c>
      <c r="E66" s="50">
        <v>2645</v>
      </c>
      <c r="F66" s="51">
        <v>0</v>
      </c>
      <c r="H66" s="47" t="s">
        <v>110</v>
      </c>
      <c r="I66" s="68">
        <v>7.8192697326727359E-2</v>
      </c>
      <c r="J66" s="62"/>
      <c r="K66" s="3">
        <f t="shared" si="4"/>
        <v>0.11166668776441332</v>
      </c>
      <c r="L66" s="3">
        <f t="shared" si="1"/>
        <v>-5.4732404707064558E-2</v>
      </c>
    </row>
    <row r="67" spans="2:12" ht="23" x14ac:dyDescent="0.25">
      <c r="B67" s="47" t="s">
        <v>111</v>
      </c>
      <c r="C67" s="48">
        <v>6.691871455576559E-2</v>
      </c>
      <c r="D67" s="49">
        <v>0.24992842207061791</v>
      </c>
      <c r="E67" s="50">
        <v>2645</v>
      </c>
      <c r="F67" s="51">
        <v>0</v>
      </c>
      <c r="H67" s="47" t="s">
        <v>111</v>
      </c>
      <c r="I67" s="68">
        <v>1.1209008125699584E-2</v>
      </c>
      <c r="J67" s="62"/>
      <c r="K67" s="3">
        <f t="shared" si="4"/>
        <v>4.1847644312848271E-2</v>
      </c>
      <c r="L67" s="3">
        <f t="shared" si="1"/>
        <v>-3.001228947882554E-3</v>
      </c>
    </row>
    <row r="68" spans="2:12" x14ac:dyDescent="0.25">
      <c r="B68" s="47" t="s">
        <v>112</v>
      </c>
      <c r="C68" s="48">
        <v>0.48166351606805291</v>
      </c>
      <c r="D68" s="49">
        <v>0.49975814140204583</v>
      </c>
      <c r="E68" s="50">
        <v>2645</v>
      </c>
      <c r="F68" s="51">
        <v>0</v>
      </c>
      <c r="H68" s="47" t="s">
        <v>112</v>
      </c>
      <c r="I68" s="68">
        <v>5.7114358934773797E-2</v>
      </c>
      <c r="J68" s="62"/>
      <c r="K68" s="3">
        <f t="shared" si="4"/>
        <v>5.9237566213977133E-2</v>
      </c>
      <c r="L68" s="3">
        <f t="shared" si="1"/>
        <v>-5.5046432791106388E-2</v>
      </c>
    </row>
    <row r="69" spans="2:12" x14ac:dyDescent="0.25">
      <c r="B69" s="47" t="s">
        <v>113</v>
      </c>
      <c r="C69" s="48">
        <v>0.91115311909262764</v>
      </c>
      <c r="D69" s="49">
        <v>0.28457640507923043</v>
      </c>
      <c r="E69" s="50">
        <v>2645</v>
      </c>
      <c r="F69" s="51">
        <v>0</v>
      </c>
      <c r="H69" s="47" t="s">
        <v>113</v>
      </c>
      <c r="I69" s="68">
        <v>4.3922322369237488E-2</v>
      </c>
      <c r="J69" s="62"/>
      <c r="K69" s="3">
        <f t="shared" si="4"/>
        <v>1.3712877368130302E-2</v>
      </c>
      <c r="L69" s="3">
        <f t="shared" si="1"/>
        <v>-0.14062993386040018</v>
      </c>
    </row>
    <row r="70" spans="2:12" x14ac:dyDescent="0.25">
      <c r="B70" s="47" t="s">
        <v>114</v>
      </c>
      <c r="C70" s="48">
        <v>7.1455576559546319E-2</v>
      </c>
      <c r="D70" s="49">
        <v>0.25763301723514487</v>
      </c>
      <c r="E70" s="50">
        <v>2645</v>
      </c>
      <c r="F70" s="51">
        <v>0</v>
      </c>
      <c r="H70" s="47" t="s">
        <v>114</v>
      </c>
      <c r="I70" s="68">
        <v>2.2443392251305119E-2</v>
      </c>
      <c r="J70" s="62"/>
      <c r="K70" s="3">
        <f t="shared" si="4"/>
        <v>8.0889037211466619E-2</v>
      </c>
      <c r="L70" s="3">
        <f t="shared" si="1"/>
        <v>-6.2247671144003243E-3</v>
      </c>
    </row>
    <row r="71" spans="2:12" x14ac:dyDescent="0.25">
      <c r="B71" s="47" t="s">
        <v>115</v>
      </c>
      <c r="C71" s="48">
        <v>1.9659735349716444E-2</v>
      </c>
      <c r="D71" s="49">
        <v>0.1388543106175919</v>
      </c>
      <c r="E71" s="50">
        <v>2645</v>
      </c>
      <c r="F71" s="51">
        <v>0</v>
      </c>
      <c r="H71" s="47" t="s">
        <v>115</v>
      </c>
      <c r="I71" s="68">
        <v>7.5396668440208762E-3</v>
      </c>
      <c r="J71" s="62"/>
      <c r="K71" s="3">
        <f t="shared" si="4"/>
        <v>5.3231613454180725E-2</v>
      </c>
      <c r="L71" s="3">
        <f t="shared" si="1"/>
        <v>-1.0675063245728488E-3</v>
      </c>
    </row>
    <row r="72" spans="2:12" x14ac:dyDescent="0.25">
      <c r="B72" s="47" t="s">
        <v>116</v>
      </c>
      <c r="C72" s="48">
        <v>1.2476370510396975E-2</v>
      </c>
      <c r="D72" s="49">
        <v>0.11101968548294791</v>
      </c>
      <c r="E72" s="50">
        <v>2645</v>
      </c>
      <c r="F72" s="51">
        <v>0</v>
      </c>
      <c r="H72" s="47" t="s">
        <v>116</v>
      </c>
      <c r="I72" s="68">
        <v>-8.862756303950314E-3</v>
      </c>
      <c r="J72" s="62"/>
      <c r="K72" s="3">
        <f t="shared" si="4"/>
        <v>-7.8834498895271735E-2</v>
      </c>
      <c r="L72" s="3">
        <f t="shared" ref="L72:L123" si="5">((0-C72)/D72)*I72</f>
        <v>9.9599481758957421E-4</v>
      </c>
    </row>
    <row r="73" spans="2:12" x14ac:dyDescent="0.25">
      <c r="B73" s="47" t="s">
        <v>117</v>
      </c>
      <c r="C73" s="48">
        <v>6.6162570888468802E-2</v>
      </c>
      <c r="D73" s="49">
        <v>0.24861305906389483</v>
      </c>
      <c r="E73" s="50">
        <v>2645</v>
      </c>
      <c r="F73" s="51">
        <v>0</v>
      </c>
      <c r="H73" s="47" t="s">
        <v>117</v>
      </c>
      <c r="I73" s="68">
        <v>4.2946189834845765E-2</v>
      </c>
      <c r="J73" s="62"/>
      <c r="K73" s="3">
        <f t="shared" si="4"/>
        <v>0.16131396981524215</v>
      </c>
      <c r="L73" s="3">
        <f t="shared" si="5"/>
        <v>-1.1429127416059665E-2</v>
      </c>
    </row>
    <row r="74" spans="2:12" x14ac:dyDescent="0.25">
      <c r="B74" s="47" t="s">
        <v>118</v>
      </c>
      <c r="C74" s="48">
        <v>2.7599243856332702E-2</v>
      </c>
      <c r="D74" s="49">
        <v>0.16385260432768872</v>
      </c>
      <c r="E74" s="50">
        <v>2645</v>
      </c>
      <c r="F74" s="51">
        <v>0</v>
      </c>
      <c r="H74" s="47" t="s">
        <v>118</v>
      </c>
      <c r="I74" s="68">
        <v>1.1189907048989922E-2</v>
      </c>
      <c r="J74" s="62"/>
      <c r="K74" s="3">
        <f t="shared" si="4"/>
        <v>6.6407696845965897E-2</v>
      </c>
      <c r="L74" s="3">
        <f t="shared" si="5"/>
        <v>-1.8848218778209605E-3</v>
      </c>
    </row>
    <row r="75" spans="2:12" x14ac:dyDescent="0.25">
      <c r="B75" s="47" t="s">
        <v>119</v>
      </c>
      <c r="C75" s="48">
        <v>0.74442344045368625</v>
      </c>
      <c r="D75" s="49">
        <v>0.43626728028089085</v>
      </c>
      <c r="E75" s="50">
        <v>2645</v>
      </c>
      <c r="F75" s="51">
        <v>0</v>
      </c>
      <c r="H75" s="47" t="s">
        <v>119</v>
      </c>
      <c r="I75" s="68">
        <v>6.4015987414726402E-2</v>
      </c>
      <c r="J75" s="62"/>
      <c r="K75" s="3">
        <f t="shared" si="4"/>
        <v>3.7502206924346623E-2</v>
      </c>
      <c r="L75" s="3">
        <f t="shared" si="5"/>
        <v>-0.10923349916277887</v>
      </c>
    </row>
    <row r="76" spans="2:12" ht="23" x14ac:dyDescent="0.25">
      <c r="B76" s="47" t="s">
        <v>120</v>
      </c>
      <c r="C76" s="48">
        <v>0.26843100189035918</v>
      </c>
      <c r="D76" s="49">
        <v>0.44322688473646682</v>
      </c>
      <c r="E76" s="50">
        <v>2645</v>
      </c>
      <c r="F76" s="51">
        <v>0</v>
      </c>
      <c r="H76" s="47" t="s">
        <v>120</v>
      </c>
      <c r="I76" s="68">
        <v>-7.9598451880579804E-2</v>
      </c>
      <c r="J76" s="62"/>
      <c r="K76" s="3">
        <f t="shared" si="4"/>
        <v>-0.13138137982757425</v>
      </c>
      <c r="L76" s="3">
        <f t="shared" si="5"/>
        <v>4.8207121280401929E-2</v>
      </c>
    </row>
    <row r="77" spans="2:12" x14ac:dyDescent="0.25">
      <c r="B77" s="47" t="s">
        <v>121</v>
      </c>
      <c r="C77" s="48">
        <v>8.6956521739130436E-3</v>
      </c>
      <c r="D77" s="49">
        <v>9.2861714572164814E-2</v>
      </c>
      <c r="E77" s="50">
        <v>2645</v>
      </c>
      <c r="F77" s="51">
        <v>0</v>
      </c>
      <c r="H77" s="47" t="s">
        <v>121</v>
      </c>
      <c r="I77" s="68">
        <v>-1.0865072060346183E-2</v>
      </c>
      <c r="J77" s="62"/>
      <c r="K77" s="3">
        <f t="shared" si="4"/>
        <v>-0.11598529299709252</v>
      </c>
      <c r="L77" s="3">
        <f t="shared" si="5"/>
        <v>1.0174148508516887E-3</v>
      </c>
    </row>
    <row r="78" spans="2:12" ht="23" x14ac:dyDescent="0.25">
      <c r="B78" s="47" t="s">
        <v>122</v>
      </c>
      <c r="C78" s="48">
        <v>1.1342155009451795E-3</v>
      </c>
      <c r="D78" s="49">
        <v>3.3665376081495037E-2</v>
      </c>
      <c r="E78" s="50">
        <v>2645</v>
      </c>
      <c r="F78" s="51">
        <v>0</v>
      </c>
      <c r="H78" s="47" t="s">
        <v>122</v>
      </c>
      <c r="I78" s="68">
        <v>1.3775263573746019E-3</v>
      </c>
      <c r="J78" s="62"/>
      <c r="K78" s="3">
        <f t="shared" si="4"/>
        <v>4.0871782994381517E-2</v>
      </c>
      <c r="L78" s="3">
        <f t="shared" si="5"/>
        <v>-4.6410048820266668E-5</v>
      </c>
    </row>
    <row r="79" spans="2:12" ht="23" x14ac:dyDescent="0.25">
      <c r="B79" s="47" t="s">
        <v>123</v>
      </c>
      <c r="C79" s="48">
        <v>4.5368620037807179E-3</v>
      </c>
      <c r="D79" s="49">
        <v>6.7215972882736175E-2</v>
      </c>
      <c r="E79" s="50">
        <v>2645</v>
      </c>
      <c r="F79" s="51">
        <v>0</v>
      </c>
      <c r="H79" s="47" t="s">
        <v>123</v>
      </c>
      <c r="I79" s="68">
        <v>-1.1952968697877354E-2</v>
      </c>
      <c r="J79" s="62"/>
      <c r="K79" s="3">
        <f t="shared" si="4"/>
        <v>-0.17702250251019813</v>
      </c>
      <c r="L79" s="3">
        <f t="shared" si="5"/>
        <v>8.0678694649539593E-4</v>
      </c>
    </row>
    <row r="80" spans="2:12" ht="23" x14ac:dyDescent="0.25">
      <c r="B80" s="47" t="s">
        <v>124</v>
      </c>
      <c r="C80" s="48">
        <v>4.9149338374291111E-3</v>
      </c>
      <c r="D80" s="49">
        <v>6.9947316083424624E-2</v>
      </c>
      <c r="E80" s="50">
        <v>2645</v>
      </c>
      <c r="F80" s="51">
        <v>0</v>
      </c>
      <c r="H80" s="47" t="s">
        <v>124</v>
      </c>
      <c r="I80" s="68">
        <v>7.0088510273408986E-3</v>
      </c>
      <c r="J80" s="62"/>
      <c r="K80" s="3">
        <f t="shared" si="4"/>
        <v>9.9709372407468841E-2</v>
      </c>
      <c r="L80" s="3">
        <f t="shared" si="5"/>
        <v>-4.9248550201257406E-4</v>
      </c>
    </row>
    <row r="81" spans="2:12" ht="23" x14ac:dyDescent="0.25">
      <c r="B81" s="47" t="s">
        <v>125</v>
      </c>
      <c r="C81" s="48">
        <v>0.19243856332703213</v>
      </c>
      <c r="D81" s="49">
        <v>0.39429017171468522</v>
      </c>
      <c r="E81" s="50">
        <v>2645</v>
      </c>
      <c r="F81" s="51">
        <v>0</v>
      </c>
      <c r="H81" s="47" t="s">
        <v>125</v>
      </c>
      <c r="I81" s="68">
        <v>8.4951062694040048E-3</v>
      </c>
      <c r="J81" s="62"/>
      <c r="K81" s="3">
        <f t="shared" si="4"/>
        <v>1.7399166187113773E-2</v>
      </c>
      <c r="L81" s="3">
        <f t="shared" si="5"/>
        <v>-4.1461496204311379E-3</v>
      </c>
    </row>
    <row r="82" spans="2:12" ht="23" x14ac:dyDescent="0.25">
      <c r="B82" s="47" t="s">
        <v>126</v>
      </c>
      <c r="C82" s="48">
        <v>6.5406427221172028E-2</v>
      </c>
      <c r="D82" s="49">
        <v>0.24728838665923097</v>
      </c>
      <c r="E82" s="50">
        <v>2645</v>
      </c>
      <c r="F82" s="51">
        <v>0</v>
      </c>
      <c r="H82" s="47" t="s">
        <v>126</v>
      </c>
      <c r="I82" s="68">
        <v>3.7926498872397539E-2</v>
      </c>
      <c r="J82" s="62"/>
      <c r="K82" s="3">
        <f t="shared" si="4"/>
        <v>0.14333815899325433</v>
      </c>
      <c r="L82" s="3">
        <f t="shared" si="5"/>
        <v>-1.003135174184183E-2</v>
      </c>
    </row>
    <row r="83" spans="2:12" ht="23" x14ac:dyDescent="0.25">
      <c r="B83" s="47" t="s">
        <v>127</v>
      </c>
      <c r="C83" s="48">
        <v>0.20415879017013233</v>
      </c>
      <c r="D83" s="49">
        <v>0.40316179152641712</v>
      </c>
      <c r="E83" s="50">
        <v>2645</v>
      </c>
      <c r="F83" s="51">
        <v>0</v>
      </c>
      <c r="H83" s="47" t="s">
        <v>127</v>
      </c>
      <c r="I83" s="68">
        <v>2.8488620202285903E-2</v>
      </c>
      <c r="J83" s="62"/>
      <c r="K83" s="3">
        <f t="shared" si="4"/>
        <v>5.6236524503798908E-2</v>
      </c>
      <c r="L83" s="3">
        <f t="shared" si="5"/>
        <v>-1.4426471844204945E-2</v>
      </c>
    </row>
    <row r="84" spans="2:12" ht="23" x14ac:dyDescent="0.25">
      <c r="B84" s="47" t="s">
        <v>128</v>
      </c>
      <c r="C84" s="48">
        <v>0.24914933837429112</v>
      </c>
      <c r="D84" s="49">
        <v>0.43260224190556335</v>
      </c>
      <c r="E84" s="50">
        <v>2645</v>
      </c>
      <c r="F84" s="51">
        <v>0</v>
      </c>
      <c r="H84" s="47" t="s">
        <v>128</v>
      </c>
      <c r="I84" s="68">
        <v>2.8841411743289462E-2</v>
      </c>
      <c r="J84" s="62"/>
      <c r="K84" s="3">
        <f t="shared" ref="K84:K123" si="6">((1-C84)/D84)*I84</f>
        <v>5.0058901669760139E-2</v>
      </c>
      <c r="L84" s="3">
        <f t="shared" si="5"/>
        <v>-1.6610682880348407E-2</v>
      </c>
    </row>
    <row r="85" spans="2:12" ht="23" x14ac:dyDescent="0.25">
      <c r="B85" s="47" t="s">
        <v>129</v>
      </c>
      <c r="C85" s="48">
        <v>1.1342155009451795E-3</v>
      </c>
      <c r="D85" s="49">
        <v>3.3665376081495176E-2</v>
      </c>
      <c r="E85" s="50">
        <v>2645</v>
      </c>
      <c r="F85" s="51">
        <v>0</v>
      </c>
      <c r="H85" s="47" t="s">
        <v>129</v>
      </c>
      <c r="I85" s="68">
        <v>-4.0033395069925893E-3</v>
      </c>
      <c r="J85" s="62"/>
      <c r="K85" s="3">
        <f t="shared" si="6"/>
        <v>-0.11878075704807674</v>
      </c>
      <c r="L85" s="3">
        <f t="shared" si="5"/>
        <v>1.3487595425595389E-4</v>
      </c>
    </row>
    <row r="86" spans="2:12" ht="23" x14ac:dyDescent="0.25">
      <c r="B86" s="47" t="s">
        <v>130</v>
      </c>
      <c r="C86" s="48">
        <v>3.7807183364839322E-4</v>
      </c>
      <c r="D86" s="49">
        <v>1.9444069369563569E-2</v>
      </c>
      <c r="E86" s="50">
        <v>2645</v>
      </c>
      <c r="F86" s="51">
        <v>0</v>
      </c>
      <c r="H86" s="47" t="s">
        <v>130</v>
      </c>
      <c r="I86" s="68">
        <v>-3.7210746013249508E-3</v>
      </c>
      <c r="J86" s="62"/>
      <c r="K86" s="3">
        <f t="shared" si="6"/>
        <v>-0.19130088959926267</v>
      </c>
      <c r="L86" s="3">
        <f t="shared" si="5"/>
        <v>7.2352832677482115E-5</v>
      </c>
    </row>
    <row r="87" spans="2:12" ht="23" x14ac:dyDescent="0.25">
      <c r="B87" s="47" t="s">
        <v>131</v>
      </c>
      <c r="C87" s="48">
        <v>1.1720226843100189E-2</v>
      </c>
      <c r="D87" s="49">
        <v>0.10764406131509895</v>
      </c>
      <c r="E87" s="50">
        <v>2645</v>
      </c>
      <c r="F87" s="51">
        <v>0</v>
      </c>
      <c r="H87" s="47" t="s">
        <v>131</v>
      </c>
      <c r="I87" s="68">
        <v>-2.0152312709753983E-2</v>
      </c>
      <c r="J87" s="62"/>
      <c r="K87" s="3">
        <f t="shared" si="6"/>
        <v>-0.18501831675677399</v>
      </c>
      <c r="L87" s="3">
        <f t="shared" si="5"/>
        <v>2.1941728460061179E-3</v>
      </c>
    </row>
    <row r="88" spans="2:12" x14ac:dyDescent="0.25">
      <c r="B88" s="47" t="s">
        <v>132</v>
      </c>
      <c r="C88" s="48">
        <v>3.3648393194706992E-2</v>
      </c>
      <c r="D88" s="49">
        <v>0.18035652727595536</v>
      </c>
      <c r="E88" s="50">
        <v>2645</v>
      </c>
      <c r="F88" s="51">
        <v>0</v>
      </c>
      <c r="H88" s="47" t="s">
        <v>132</v>
      </c>
      <c r="I88" s="68">
        <v>-4.3806509322362346E-2</v>
      </c>
      <c r="J88" s="62"/>
      <c r="K88" s="3">
        <f t="shared" si="6"/>
        <v>-0.23471560087994417</v>
      </c>
      <c r="L88" s="3">
        <f t="shared" si="5"/>
        <v>8.1728045689808404E-3</v>
      </c>
    </row>
    <row r="89" spans="2:12" ht="23" x14ac:dyDescent="0.25">
      <c r="B89" s="47" t="s">
        <v>133</v>
      </c>
      <c r="C89" s="48">
        <v>5.7844990548204162E-2</v>
      </c>
      <c r="D89" s="49">
        <v>0.23349423960062884</v>
      </c>
      <c r="E89" s="50">
        <v>2645</v>
      </c>
      <c r="F89" s="51">
        <v>0</v>
      </c>
      <c r="H89" s="47" t="s">
        <v>133</v>
      </c>
      <c r="I89" s="68">
        <v>-2.3936941583006483E-2</v>
      </c>
      <c r="J89" s="62"/>
      <c r="K89" s="3">
        <f t="shared" si="6"/>
        <v>-9.6586149028593943E-2</v>
      </c>
      <c r="L89" s="3">
        <f t="shared" si="5"/>
        <v>5.9300484756721001E-3</v>
      </c>
    </row>
    <row r="90" spans="2:12" ht="23" x14ac:dyDescent="0.25">
      <c r="B90" s="47" t="s">
        <v>134</v>
      </c>
      <c r="C90" s="48">
        <v>3.7807183364839322E-4</v>
      </c>
      <c r="D90" s="49">
        <v>1.9444069369563607E-2</v>
      </c>
      <c r="E90" s="50">
        <v>2645</v>
      </c>
      <c r="F90" s="51">
        <v>0</v>
      </c>
      <c r="H90" s="47" t="s">
        <v>134</v>
      </c>
      <c r="I90" s="68">
        <v>-4.672714018573036E-3</v>
      </c>
      <c r="J90" s="62"/>
      <c r="K90" s="3">
        <f t="shared" si="6"/>
        <v>-0.24022478567822309</v>
      </c>
      <c r="L90" s="3">
        <f t="shared" si="5"/>
        <v>9.085657552126442E-5</v>
      </c>
    </row>
    <row r="91" spans="2:12" ht="23" x14ac:dyDescent="0.25">
      <c r="B91" s="47" t="s">
        <v>135</v>
      </c>
      <c r="C91" s="48">
        <v>5.6710775047258983E-3</v>
      </c>
      <c r="D91" s="49">
        <v>7.5106917833446626E-2</v>
      </c>
      <c r="E91" s="50">
        <v>2645</v>
      </c>
      <c r="F91" s="51">
        <v>0</v>
      </c>
      <c r="H91" s="47" t="s">
        <v>135</v>
      </c>
      <c r="I91" s="68">
        <v>-7.3039764791871954E-3</v>
      </c>
      <c r="J91" s="62"/>
      <c r="K91" s="3">
        <f t="shared" si="6"/>
        <v>-9.6696220161584995E-2</v>
      </c>
      <c r="L91" s="3">
        <f t="shared" si="5"/>
        <v>5.5149935453375478E-4</v>
      </c>
    </row>
    <row r="92" spans="2:12" ht="23" x14ac:dyDescent="0.25">
      <c r="B92" s="47" t="s">
        <v>136</v>
      </c>
      <c r="C92" s="48">
        <v>1.890359168241966E-3</v>
      </c>
      <c r="D92" s="49">
        <v>4.3445360175582641E-2</v>
      </c>
      <c r="E92" s="50">
        <v>2645</v>
      </c>
      <c r="F92" s="51">
        <v>0</v>
      </c>
      <c r="H92" s="47" t="s">
        <v>136</v>
      </c>
      <c r="I92" s="68">
        <v>-4.6941423300844026E-3</v>
      </c>
      <c r="J92" s="62"/>
      <c r="K92" s="3">
        <f t="shared" si="6"/>
        <v>-0.10784278680527387</v>
      </c>
      <c r="L92" s="3">
        <f t="shared" si="5"/>
        <v>2.0424770228271569E-4</v>
      </c>
    </row>
    <row r="93" spans="2:12" ht="23" x14ac:dyDescent="0.25">
      <c r="B93" s="47" t="s">
        <v>137</v>
      </c>
      <c r="C93" s="48">
        <v>0.84839319470699437</v>
      </c>
      <c r="D93" s="49">
        <v>0.35870716287524018</v>
      </c>
      <c r="E93" s="50">
        <v>2645</v>
      </c>
      <c r="F93" s="51">
        <v>0</v>
      </c>
      <c r="H93" s="47" t="s">
        <v>137</v>
      </c>
      <c r="I93" s="68">
        <v>3.2344975869535962E-2</v>
      </c>
      <c r="J93" s="62"/>
      <c r="K93" s="3">
        <f t="shared" si="6"/>
        <v>1.3670533979733316E-2</v>
      </c>
      <c r="L93" s="3">
        <f t="shared" si="5"/>
        <v>-7.6500444515016391E-2</v>
      </c>
    </row>
    <row r="94" spans="2:12" x14ac:dyDescent="0.25">
      <c r="B94" s="47" t="s">
        <v>138</v>
      </c>
      <c r="C94" s="48">
        <v>6.4272211720226846E-3</v>
      </c>
      <c r="D94" s="49">
        <v>7.9927011996100236E-2</v>
      </c>
      <c r="E94" s="50">
        <v>2645</v>
      </c>
      <c r="F94" s="51">
        <v>0</v>
      </c>
      <c r="H94" s="47" t="s">
        <v>138</v>
      </c>
      <c r="I94" s="68">
        <v>1.4066040451752681E-4</v>
      </c>
      <c r="J94" s="62"/>
      <c r="K94" s="3">
        <f t="shared" si="6"/>
        <v>1.7485496517043002E-3</v>
      </c>
      <c r="L94" s="3">
        <f t="shared" si="5"/>
        <v>-1.1311013728680785E-5</v>
      </c>
    </row>
    <row r="95" spans="2:12" ht="23" x14ac:dyDescent="0.25">
      <c r="B95" s="47" t="s">
        <v>139</v>
      </c>
      <c r="C95" s="48">
        <v>6.0491493383742915E-3</v>
      </c>
      <c r="D95" s="49">
        <v>7.755534261999783E-2</v>
      </c>
      <c r="E95" s="50">
        <v>2645</v>
      </c>
      <c r="F95" s="51">
        <v>0</v>
      </c>
      <c r="H95" s="47" t="s">
        <v>139</v>
      </c>
      <c r="I95" s="68">
        <v>1.3111032671341488E-2</v>
      </c>
      <c r="J95" s="62"/>
      <c r="K95" s="3">
        <f t="shared" si="6"/>
        <v>0.1680312617608368</v>
      </c>
      <c r="L95" s="3">
        <f t="shared" si="5"/>
        <v>-1.0226322511119777E-3</v>
      </c>
    </row>
    <row r="96" spans="2:12" ht="23" x14ac:dyDescent="0.25">
      <c r="B96" s="47" t="s">
        <v>140</v>
      </c>
      <c r="C96" s="48">
        <v>6.8052930056710778E-3</v>
      </c>
      <c r="D96" s="49">
        <v>8.2228567661113333E-2</v>
      </c>
      <c r="E96" s="50">
        <v>2645</v>
      </c>
      <c r="F96" s="51">
        <v>0</v>
      </c>
      <c r="H96" s="47" t="s">
        <v>140</v>
      </c>
      <c r="I96" s="68">
        <v>1.2893023630666651E-2</v>
      </c>
      <c r="J96" s="62"/>
      <c r="K96" s="3">
        <f t="shared" si="6"/>
        <v>0.15572790809034925</v>
      </c>
      <c r="L96" s="3">
        <f t="shared" si="5"/>
        <v>-1.0670355331656974E-3</v>
      </c>
    </row>
    <row r="97" spans="2:12" ht="23" x14ac:dyDescent="0.25">
      <c r="B97" s="47" t="s">
        <v>141</v>
      </c>
      <c r="C97" s="48">
        <v>1.5879017013232515E-2</v>
      </c>
      <c r="D97" s="49">
        <v>0.12503113271219118</v>
      </c>
      <c r="E97" s="50">
        <v>2645</v>
      </c>
      <c r="F97" s="51">
        <v>0</v>
      </c>
      <c r="H97" s="47" t="s">
        <v>141</v>
      </c>
      <c r="I97" s="68">
        <v>1.8919498474497486E-2</v>
      </c>
      <c r="J97" s="62"/>
      <c r="K97" s="3">
        <f t="shared" si="6"/>
        <v>0.14891551433992295</v>
      </c>
      <c r="L97" s="3">
        <f t="shared" si="5"/>
        <v>-2.4027858633410538E-3</v>
      </c>
    </row>
    <row r="98" spans="2:12" ht="23" x14ac:dyDescent="0.25">
      <c r="B98" s="47" t="s">
        <v>142</v>
      </c>
      <c r="C98" s="48">
        <v>4.9149338374291111E-3</v>
      </c>
      <c r="D98" s="49">
        <v>6.9947316083424929E-2</v>
      </c>
      <c r="E98" s="50">
        <v>2645</v>
      </c>
      <c r="F98" s="51">
        <v>0</v>
      </c>
      <c r="H98" s="47" t="s">
        <v>142</v>
      </c>
      <c r="I98" s="68">
        <v>7.4167679292651677E-3</v>
      </c>
      <c r="J98" s="62"/>
      <c r="K98" s="3">
        <f t="shared" si="6"/>
        <v>0.1055124830923161</v>
      </c>
      <c r="L98" s="3">
        <f t="shared" si="5"/>
        <v>-5.2114828275080143E-4</v>
      </c>
    </row>
    <row r="99" spans="2:12" ht="23" x14ac:dyDescent="0.25">
      <c r="B99" s="47" t="s">
        <v>144</v>
      </c>
      <c r="C99" s="48">
        <v>7.5614366729678643E-4</v>
      </c>
      <c r="D99" s="49">
        <v>2.7492866030140506E-2</v>
      </c>
      <c r="E99" s="50">
        <v>2645</v>
      </c>
      <c r="F99" s="51">
        <v>0</v>
      </c>
      <c r="H99" s="47" t="s">
        <v>144</v>
      </c>
      <c r="I99" s="68">
        <v>-6.5644365032356293E-3</v>
      </c>
      <c r="J99" s="62"/>
      <c r="K99" s="3">
        <f t="shared" si="6"/>
        <v>-0.23858817916448463</v>
      </c>
      <c r="L99" s="3">
        <f t="shared" si="5"/>
        <v>1.8054345755920138E-4</v>
      </c>
    </row>
    <row r="100" spans="2:12" ht="23" x14ac:dyDescent="0.25">
      <c r="B100" s="47" t="s">
        <v>145</v>
      </c>
      <c r="C100" s="48">
        <v>3.5160680529300568E-2</v>
      </c>
      <c r="D100" s="49">
        <v>0.18422062259077168</v>
      </c>
      <c r="E100" s="50">
        <v>2645</v>
      </c>
      <c r="F100" s="51">
        <v>0</v>
      </c>
      <c r="H100" s="47" t="s">
        <v>145</v>
      </c>
      <c r="I100" s="68">
        <v>-4.1352766476596831E-2</v>
      </c>
      <c r="J100" s="62"/>
      <c r="K100" s="3">
        <f t="shared" si="6"/>
        <v>-0.21658147988209611</v>
      </c>
      <c r="L100" s="3">
        <f t="shared" si="5"/>
        <v>7.8926636477409644E-3</v>
      </c>
    </row>
    <row r="101" spans="2:12" x14ac:dyDescent="0.25">
      <c r="B101" s="47" t="s">
        <v>146</v>
      </c>
      <c r="C101" s="48">
        <v>1.890359168241966E-3</v>
      </c>
      <c r="D101" s="49">
        <v>4.3445360175582357E-2</v>
      </c>
      <c r="E101" s="50">
        <v>2645</v>
      </c>
      <c r="F101" s="51">
        <v>0</v>
      </c>
      <c r="H101" s="47" t="s">
        <v>146</v>
      </c>
      <c r="I101" s="68">
        <v>-9.8250256268892916E-3</v>
      </c>
      <c r="J101" s="62"/>
      <c r="K101" s="3">
        <f t="shared" si="6"/>
        <v>-0.22571921972760672</v>
      </c>
      <c r="L101" s="3">
        <f t="shared" si="5"/>
        <v>4.2749852221137641E-4</v>
      </c>
    </row>
    <row r="102" spans="2:12" ht="23" x14ac:dyDescent="0.25">
      <c r="B102" s="47" t="s">
        <v>147</v>
      </c>
      <c r="C102" s="48">
        <v>0.40718336483931949</v>
      </c>
      <c r="D102" s="49">
        <v>0.49140244978077335</v>
      </c>
      <c r="E102" s="50">
        <v>2645</v>
      </c>
      <c r="F102" s="51">
        <v>0</v>
      </c>
      <c r="H102" s="47" t="s">
        <v>147</v>
      </c>
      <c r="I102" s="68">
        <v>-5.7971712850016552E-2</v>
      </c>
      <c r="J102" s="62"/>
      <c r="K102" s="3">
        <f t="shared" si="6"/>
        <v>-6.9935743628424668E-2</v>
      </c>
      <c r="L102" s="3">
        <f t="shared" si="5"/>
        <v>4.8036221867227925E-2</v>
      </c>
    </row>
    <row r="103" spans="2:12" ht="23" x14ac:dyDescent="0.25">
      <c r="B103" s="47" t="s">
        <v>148</v>
      </c>
      <c r="C103" s="48">
        <v>4.1209829867674859E-2</v>
      </c>
      <c r="D103" s="49">
        <v>0.19881278544205505</v>
      </c>
      <c r="E103" s="50">
        <v>2645</v>
      </c>
      <c r="F103" s="51">
        <v>0</v>
      </c>
      <c r="H103" s="47" t="s">
        <v>148</v>
      </c>
      <c r="I103" s="68">
        <v>4.5825188798803984E-3</v>
      </c>
      <c r="J103" s="62"/>
      <c r="K103" s="3">
        <f t="shared" si="6"/>
        <v>2.2099554848577264E-2</v>
      </c>
      <c r="L103" s="3">
        <f t="shared" si="5"/>
        <v>-9.4986257038443293E-4</v>
      </c>
    </row>
    <row r="104" spans="2:12" ht="23" x14ac:dyDescent="0.25">
      <c r="B104" s="47" t="s">
        <v>149</v>
      </c>
      <c r="C104" s="48">
        <v>1.1720226843100189E-2</v>
      </c>
      <c r="D104" s="49">
        <v>0.10764406131509803</v>
      </c>
      <c r="E104" s="50">
        <v>2645</v>
      </c>
      <c r="F104" s="51">
        <v>0</v>
      </c>
      <c r="H104" s="47" t="s">
        <v>149</v>
      </c>
      <c r="I104" s="68">
        <v>7.3074025911668778E-3</v>
      </c>
      <c r="J104" s="62"/>
      <c r="K104" s="3">
        <f t="shared" si="6"/>
        <v>6.7089239173398124E-2</v>
      </c>
      <c r="L104" s="3">
        <f t="shared" si="5"/>
        <v>-7.9562601927136252E-4</v>
      </c>
    </row>
    <row r="105" spans="2:12" ht="23" x14ac:dyDescent="0.25">
      <c r="B105" s="47" t="s">
        <v>150</v>
      </c>
      <c r="C105" s="48">
        <v>1.890359168241966E-3</v>
      </c>
      <c r="D105" s="49">
        <v>4.3445360175582835E-2</v>
      </c>
      <c r="E105" s="50">
        <v>2645</v>
      </c>
      <c r="F105" s="51">
        <v>0</v>
      </c>
      <c r="H105" s="47" t="s">
        <v>150</v>
      </c>
      <c r="I105" s="68">
        <v>-4.2231654157309992E-3</v>
      </c>
      <c r="J105" s="62"/>
      <c r="K105" s="3">
        <f t="shared" si="6"/>
        <v>-9.7022607229698757E-2</v>
      </c>
      <c r="L105" s="3">
        <f t="shared" si="5"/>
        <v>1.8375493793503552E-4</v>
      </c>
    </row>
    <row r="106" spans="2:12" ht="23" x14ac:dyDescent="0.25">
      <c r="B106" s="47" t="s">
        <v>151</v>
      </c>
      <c r="C106" s="48">
        <v>2.6465028355387526E-3</v>
      </c>
      <c r="D106" s="49">
        <v>5.1385768028529032E-2</v>
      </c>
      <c r="E106" s="50">
        <v>2645</v>
      </c>
      <c r="F106" s="51">
        <v>0</v>
      </c>
      <c r="H106" s="47" t="s">
        <v>151</v>
      </c>
      <c r="I106" s="68">
        <v>-1.0733421515487163E-2</v>
      </c>
      <c r="J106" s="62"/>
      <c r="K106" s="3">
        <f t="shared" si="6"/>
        <v>-0.20832646656303827</v>
      </c>
      <c r="L106" s="3">
        <f t="shared" si="5"/>
        <v>5.5279957010662172E-4</v>
      </c>
    </row>
    <row r="107" spans="2:12" ht="23" x14ac:dyDescent="0.25">
      <c r="B107" s="47" t="s">
        <v>152</v>
      </c>
      <c r="C107" s="48">
        <v>0.27032136105860116</v>
      </c>
      <c r="D107" s="49">
        <v>0.44420977569972381</v>
      </c>
      <c r="E107" s="50">
        <v>2645</v>
      </c>
      <c r="F107" s="51">
        <v>0</v>
      </c>
      <c r="H107" s="47" t="s">
        <v>152</v>
      </c>
      <c r="I107" s="68">
        <v>4.0461283217784014E-2</v>
      </c>
      <c r="J107" s="62"/>
      <c r="K107" s="3">
        <f t="shared" si="6"/>
        <v>6.646349468934809E-2</v>
      </c>
      <c r="L107" s="3">
        <f t="shared" si="5"/>
        <v>-2.462248637455124E-2</v>
      </c>
    </row>
    <row r="108" spans="2:12" ht="23" x14ac:dyDescent="0.25">
      <c r="B108" s="47" t="s">
        <v>153</v>
      </c>
      <c r="C108" s="48">
        <v>5.5954631379962191E-2</v>
      </c>
      <c r="D108" s="49">
        <v>0.22987755287894018</v>
      </c>
      <c r="E108" s="50">
        <v>2645</v>
      </c>
      <c r="F108" s="51">
        <v>0</v>
      </c>
      <c r="H108" s="47" t="s">
        <v>153</v>
      </c>
      <c r="I108" s="68">
        <v>1.5453001239590369E-2</v>
      </c>
      <c r="J108" s="62"/>
      <c r="K108" s="3">
        <f t="shared" si="6"/>
        <v>6.3461325687582948E-2</v>
      </c>
      <c r="L108" s="3">
        <f t="shared" si="5"/>
        <v>-3.7614241897325888E-3</v>
      </c>
    </row>
    <row r="109" spans="2:12" ht="23" x14ac:dyDescent="0.25">
      <c r="B109" s="47" t="s">
        <v>154</v>
      </c>
      <c r="C109" s="48">
        <v>5.2930056710775051E-3</v>
      </c>
      <c r="D109" s="49">
        <v>7.2573969570573951E-2</v>
      </c>
      <c r="E109" s="50">
        <v>2645</v>
      </c>
      <c r="F109" s="51">
        <v>0</v>
      </c>
      <c r="H109" s="47" t="s">
        <v>154</v>
      </c>
      <c r="I109" s="68">
        <v>1.0917579284445627E-2</v>
      </c>
      <c r="J109" s="62"/>
      <c r="K109" s="3">
        <f t="shared" si="6"/>
        <v>0.14963757032496486</v>
      </c>
      <c r="L109" s="3">
        <f t="shared" si="5"/>
        <v>-7.962470484794785E-4</v>
      </c>
    </row>
    <row r="110" spans="2:12" ht="23" x14ac:dyDescent="0.25">
      <c r="B110" s="47" t="s">
        <v>155</v>
      </c>
      <c r="C110" s="48">
        <v>0.14404536862003781</v>
      </c>
      <c r="D110" s="49">
        <v>0.35120212540353168</v>
      </c>
      <c r="E110" s="50">
        <v>2645</v>
      </c>
      <c r="F110" s="51">
        <v>0</v>
      </c>
      <c r="H110" s="47" t="s">
        <v>155</v>
      </c>
      <c r="I110" s="68">
        <v>4.165708652531723E-2</v>
      </c>
      <c r="J110" s="62"/>
      <c r="K110" s="3">
        <f t="shared" si="6"/>
        <v>0.10152722196704148</v>
      </c>
      <c r="L110" s="3">
        <f t="shared" si="5"/>
        <v>-1.7085632318658485E-2</v>
      </c>
    </row>
    <row r="111" spans="2:12" ht="23" x14ac:dyDescent="0.25">
      <c r="B111" s="47" t="s">
        <v>156</v>
      </c>
      <c r="C111" s="48">
        <v>7.5614366729678641E-3</v>
      </c>
      <c r="D111" s="49">
        <v>8.6643520076861658E-2</v>
      </c>
      <c r="E111" s="50">
        <v>2645</v>
      </c>
      <c r="F111" s="51">
        <v>0</v>
      </c>
      <c r="H111" s="47" t="s">
        <v>156</v>
      </c>
      <c r="I111" s="68">
        <v>-9.8188489151110098E-4</v>
      </c>
      <c r="J111" s="62"/>
      <c r="K111" s="3">
        <f t="shared" si="6"/>
        <v>-1.1246777949687986E-2</v>
      </c>
      <c r="L111" s="3">
        <f t="shared" si="5"/>
        <v>8.568973675952749E-5</v>
      </c>
    </row>
    <row r="112" spans="2:12" ht="23" x14ac:dyDescent="0.25">
      <c r="B112" s="47" t="s">
        <v>157</v>
      </c>
      <c r="C112" s="48">
        <v>3.0245746691871457E-3</v>
      </c>
      <c r="D112" s="49">
        <v>5.4923283735688284E-2</v>
      </c>
      <c r="E112" s="50">
        <v>2645</v>
      </c>
      <c r="F112" s="51">
        <v>0</v>
      </c>
      <c r="H112" s="47" t="s">
        <v>157</v>
      </c>
      <c r="I112" s="68">
        <v>-6.1694768594229097E-3</v>
      </c>
      <c r="J112" s="62"/>
      <c r="K112" s="3">
        <f t="shared" si="6"/>
        <v>-0.11198924022081111</v>
      </c>
      <c r="L112" s="3">
        <f t="shared" si="5"/>
        <v>3.3974741060541864E-4</v>
      </c>
    </row>
    <row r="113" spans="2:13" x14ac:dyDescent="0.25">
      <c r="B113" s="47" t="s">
        <v>158</v>
      </c>
      <c r="C113" s="48">
        <v>1.1342155009451797E-2</v>
      </c>
      <c r="D113" s="49">
        <v>0.10591388787655416</v>
      </c>
      <c r="E113" s="50">
        <v>2645</v>
      </c>
      <c r="F113" s="51">
        <v>0</v>
      </c>
      <c r="H113" s="47" t="s">
        <v>158</v>
      </c>
      <c r="I113" s="68">
        <v>-7.3068971845074724E-3</v>
      </c>
      <c r="J113" s="62"/>
      <c r="K113" s="3">
        <f t="shared" si="6"/>
        <v>-6.8206553161587996E-2</v>
      </c>
      <c r="L113" s="3">
        <f t="shared" si="5"/>
        <v>7.8248435749431742E-4</v>
      </c>
    </row>
    <row r="114" spans="2:13" x14ac:dyDescent="0.25">
      <c r="B114" s="47" t="s">
        <v>159</v>
      </c>
      <c r="C114" s="48">
        <v>0.44763705103969753</v>
      </c>
      <c r="D114" s="49">
        <v>0.4973445870456607</v>
      </c>
      <c r="E114" s="50">
        <v>2645</v>
      </c>
      <c r="F114" s="51">
        <v>0</v>
      </c>
      <c r="H114" s="47" t="s">
        <v>159</v>
      </c>
      <c r="I114" s="68">
        <v>-2.4171510482892577E-2</v>
      </c>
      <c r="J114" s="62"/>
      <c r="K114" s="3">
        <f t="shared" si="6"/>
        <v>-2.6845465214502526E-2</v>
      </c>
      <c r="L114" s="3">
        <f t="shared" si="5"/>
        <v>2.1755667908262145E-2</v>
      </c>
    </row>
    <row r="115" spans="2:13" x14ac:dyDescent="0.25">
      <c r="B115" s="47" t="s">
        <v>160</v>
      </c>
      <c r="C115" s="48">
        <v>0.12703213610586012</v>
      </c>
      <c r="D115" s="49">
        <v>0.3330719361113651</v>
      </c>
      <c r="E115" s="50">
        <v>2645</v>
      </c>
      <c r="F115" s="51">
        <v>0</v>
      </c>
      <c r="H115" s="47" t="s">
        <v>160</v>
      </c>
      <c r="I115" s="68">
        <v>-4.6955062950936988E-2</v>
      </c>
      <c r="J115" s="62"/>
      <c r="K115" s="3">
        <f t="shared" si="6"/>
        <v>-0.12306729135410835</v>
      </c>
      <c r="L115" s="3">
        <f t="shared" si="5"/>
        <v>1.7908449499774971E-2</v>
      </c>
    </row>
    <row r="116" spans="2:13" ht="23" x14ac:dyDescent="0.25">
      <c r="B116" s="47" t="s">
        <v>161</v>
      </c>
      <c r="C116" s="52">
        <v>2.9103969754253307</v>
      </c>
      <c r="D116" s="53">
        <v>1.8639184973034573</v>
      </c>
      <c r="E116" s="50">
        <v>2645</v>
      </c>
      <c r="F116" s="51">
        <v>0</v>
      </c>
      <c r="H116" s="47" t="s">
        <v>161</v>
      </c>
      <c r="I116" s="68">
        <v>-4.296237828410391E-2</v>
      </c>
      <c r="J116" s="62"/>
      <c r="M116" s="3" t="str">
        <f>"((memesleep-"&amp;C116&amp;")/"&amp;D116&amp;")*("&amp;I116&amp;")"</f>
        <v>((memesleep-2.91039697542533)/1.86391849730346)*(-0.0429623782841039)</v>
      </c>
    </row>
    <row r="117" spans="2:13" x14ac:dyDescent="0.25">
      <c r="B117" s="47" t="s">
        <v>163</v>
      </c>
      <c r="C117" s="54">
        <v>5.2930056710775046E-2</v>
      </c>
      <c r="D117" s="55">
        <v>0.22393620773858935</v>
      </c>
      <c r="E117" s="50">
        <v>2645</v>
      </c>
      <c r="F117" s="51">
        <v>0</v>
      </c>
      <c r="H117" s="47" t="s">
        <v>163</v>
      </c>
      <c r="I117" s="68">
        <v>-3.8254756405594025E-2</v>
      </c>
      <c r="J117" s="62"/>
      <c r="K117" s="3">
        <f t="shared" si="6"/>
        <v>-0.16178683360522855</v>
      </c>
      <c r="L117" s="3">
        <f t="shared" si="5"/>
        <v>9.0419787244439102E-3</v>
      </c>
    </row>
    <row r="118" spans="2:13" x14ac:dyDescent="0.25">
      <c r="B118" s="47" t="s">
        <v>164</v>
      </c>
      <c r="C118" s="54">
        <v>7.5614366729678641E-3</v>
      </c>
      <c r="D118" s="55">
        <v>8.6643520076861977E-2</v>
      </c>
      <c r="E118" s="50">
        <v>2645</v>
      </c>
      <c r="F118" s="51">
        <v>0</v>
      </c>
      <c r="H118" s="47" t="s">
        <v>164</v>
      </c>
      <c r="I118" s="68">
        <v>-1.2274683654892121E-2</v>
      </c>
      <c r="J118" s="62"/>
      <c r="K118" s="3">
        <f t="shared" si="6"/>
        <v>-0.14059758191897481</v>
      </c>
      <c r="L118" s="3">
        <f t="shared" si="5"/>
        <v>1.0712196717636176E-3</v>
      </c>
    </row>
    <row r="119" spans="2:13" x14ac:dyDescent="0.25">
      <c r="B119" s="47" t="s">
        <v>165</v>
      </c>
      <c r="C119" s="54">
        <v>1.5122873345935729E-3</v>
      </c>
      <c r="D119" s="55">
        <v>3.8866070371472432E-2</v>
      </c>
      <c r="E119" s="50">
        <v>2645</v>
      </c>
      <c r="F119" s="51">
        <v>0</v>
      </c>
      <c r="H119" s="47" t="s">
        <v>165</v>
      </c>
      <c r="I119" s="68">
        <v>-4.8546011513936798E-3</v>
      </c>
      <c r="J119" s="62"/>
      <c r="K119" s="3">
        <f t="shared" si="6"/>
        <v>-0.12471699745379447</v>
      </c>
      <c r="L119" s="3">
        <f t="shared" si="5"/>
        <v>1.888935970523203E-4</v>
      </c>
    </row>
    <row r="120" spans="2:13" x14ac:dyDescent="0.25">
      <c r="B120" s="47" t="s">
        <v>166</v>
      </c>
      <c r="C120" s="54">
        <v>3.3270321361058598E-2</v>
      </c>
      <c r="D120" s="55">
        <v>0.17937550489128379</v>
      </c>
      <c r="E120" s="50">
        <v>2645</v>
      </c>
      <c r="F120" s="51">
        <v>0</v>
      </c>
      <c r="H120" s="47" t="s">
        <v>166</v>
      </c>
      <c r="I120" s="68">
        <v>-3.3360336858774702E-2</v>
      </c>
      <c r="J120" s="62"/>
      <c r="K120" s="3">
        <f t="shared" si="6"/>
        <v>-0.17979281926100496</v>
      </c>
      <c r="L120" s="3">
        <f t="shared" si="5"/>
        <v>6.187629290171465E-3</v>
      </c>
    </row>
    <row r="121" spans="2:13" x14ac:dyDescent="0.25">
      <c r="B121" s="47" t="s">
        <v>167</v>
      </c>
      <c r="C121" s="54">
        <v>1.5122873345935729E-3</v>
      </c>
      <c r="D121" s="55">
        <v>3.8866070371472473E-2</v>
      </c>
      <c r="E121" s="50">
        <v>2645</v>
      </c>
      <c r="F121" s="51">
        <v>0</v>
      </c>
      <c r="H121" s="47" t="s">
        <v>167</v>
      </c>
      <c r="I121" s="68">
        <v>-4.5637044358153248E-3</v>
      </c>
      <c r="J121" s="62"/>
      <c r="K121" s="3">
        <f t="shared" si="6"/>
        <v>-0.11724372337736738</v>
      </c>
      <c r="L121" s="3">
        <f t="shared" si="5"/>
        <v>1.7757474195739096E-4</v>
      </c>
    </row>
    <row r="122" spans="2:13" ht="23" x14ac:dyDescent="0.25">
      <c r="B122" s="47" t="s">
        <v>168</v>
      </c>
      <c r="C122" s="54">
        <v>3.8185255198487714E-2</v>
      </c>
      <c r="D122" s="55">
        <v>0.19167950394693506</v>
      </c>
      <c r="E122" s="50">
        <v>2645</v>
      </c>
      <c r="F122" s="51">
        <v>0</v>
      </c>
      <c r="H122" s="47" t="s">
        <v>168</v>
      </c>
      <c r="I122" s="68">
        <v>-3.5905653966447723E-2</v>
      </c>
      <c r="J122" s="62"/>
      <c r="K122" s="3">
        <f t="shared" si="6"/>
        <v>-0.18016838887600081</v>
      </c>
      <c r="L122" s="3">
        <f t="shared" si="5"/>
        <v>7.152911665281478E-3</v>
      </c>
    </row>
    <row r="123" spans="2:13" ht="23" x14ac:dyDescent="0.25">
      <c r="B123" s="47" t="s">
        <v>169</v>
      </c>
      <c r="C123" s="54">
        <v>3.7807183364839322E-4</v>
      </c>
      <c r="D123" s="55">
        <v>1.944406936956344E-2</v>
      </c>
      <c r="E123" s="50">
        <v>2645</v>
      </c>
      <c r="F123" s="51">
        <v>0</v>
      </c>
      <c r="H123" s="47" t="s">
        <v>169</v>
      </c>
      <c r="I123" s="68">
        <v>-8.8988486591969279E-4</v>
      </c>
      <c r="J123" s="62"/>
      <c r="K123" s="3">
        <f t="shared" si="6"/>
        <v>-4.574908722086455E-2</v>
      </c>
      <c r="L123" s="3">
        <f t="shared" si="5"/>
        <v>1.7302983063867077E-5</v>
      </c>
    </row>
    <row r="124" spans="2:13" x14ac:dyDescent="0.25">
      <c r="B124" s="47" t="s">
        <v>170</v>
      </c>
      <c r="C124" s="54">
        <v>6.8052930056710778E-3</v>
      </c>
      <c r="D124" s="55">
        <v>8.2228567661112653E-2</v>
      </c>
      <c r="E124" s="50">
        <v>2645</v>
      </c>
      <c r="F124" s="51">
        <v>0</v>
      </c>
      <c r="H124" s="47" t="s">
        <v>170</v>
      </c>
      <c r="I124" s="68">
        <v>-1.9231185624678723E-2</v>
      </c>
      <c r="J124" s="62"/>
      <c r="K124" s="3">
        <f t="shared" ref="K124:K127" si="7">((1-C124)/D124)*I124</f>
        <v>-0.23228316283428599</v>
      </c>
      <c r="L124" s="3">
        <f t="shared" ref="L124:L127" si="8">((0-C124)/D124)*I124</f>
        <v>1.5915861937636651E-3</v>
      </c>
    </row>
    <row r="125" spans="2:13" x14ac:dyDescent="0.25">
      <c r="B125" s="47" t="s">
        <v>171</v>
      </c>
      <c r="C125" s="54">
        <v>7.5614366729678643E-4</v>
      </c>
      <c r="D125" s="55">
        <v>2.7492866030140495E-2</v>
      </c>
      <c r="E125" s="50">
        <v>2645</v>
      </c>
      <c r="F125" s="51">
        <v>0</v>
      </c>
      <c r="H125" s="47" t="s">
        <v>171</v>
      </c>
      <c r="I125" s="68">
        <v>-8.1531792762623654E-3</v>
      </c>
      <c r="J125" s="62"/>
      <c r="K125" s="3">
        <f t="shared" si="7"/>
        <v>-0.29633193907294691</v>
      </c>
      <c r="L125" s="3">
        <f t="shared" si="8"/>
        <v>2.2423907610514331E-4</v>
      </c>
    </row>
    <row r="126" spans="2:13" x14ac:dyDescent="0.25">
      <c r="B126" s="47" t="s">
        <v>172</v>
      </c>
      <c r="C126" s="54">
        <v>1.1342155009451795E-3</v>
      </c>
      <c r="D126" s="55">
        <v>3.366537608149555E-2</v>
      </c>
      <c r="E126" s="50">
        <v>2645</v>
      </c>
      <c r="F126" s="51">
        <v>0</v>
      </c>
      <c r="H126" s="47" t="s">
        <v>172</v>
      </c>
      <c r="I126" s="68">
        <v>-7.0371175670436185E-3</v>
      </c>
      <c r="J126" s="62"/>
      <c r="K126" s="3">
        <f t="shared" si="7"/>
        <v>-0.20879422057253436</v>
      </c>
      <c r="L126" s="3">
        <f t="shared" si="8"/>
        <v>2.3708654871975891E-4</v>
      </c>
    </row>
    <row r="127" spans="2:13" x14ac:dyDescent="0.25">
      <c r="B127" s="47" t="s">
        <v>173</v>
      </c>
      <c r="C127" s="54">
        <v>3.8185255198487714E-2</v>
      </c>
      <c r="D127" s="55">
        <v>0.19167950394693442</v>
      </c>
      <c r="E127" s="50">
        <v>2645</v>
      </c>
      <c r="F127" s="51">
        <v>0</v>
      </c>
      <c r="H127" s="47" t="s">
        <v>173</v>
      </c>
      <c r="I127" s="68">
        <v>-2.3865124489913143E-2</v>
      </c>
      <c r="J127" s="62"/>
      <c r="K127" s="3">
        <f t="shared" si="7"/>
        <v>-0.11975108526614713</v>
      </c>
      <c r="L127" s="3">
        <f t="shared" si="8"/>
        <v>4.7542687153619735E-3</v>
      </c>
    </row>
    <row r="128" spans="2:13" x14ac:dyDescent="0.25">
      <c r="B128" s="47" t="s">
        <v>174</v>
      </c>
      <c r="C128" s="54">
        <v>1.6257088846880909E-2</v>
      </c>
      <c r="D128" s="55">
        <v>0.12648653929026646</v>
      </c>
      <c r="E128" s="50">
        <v>2645</v>
      </c>
      <c r="F128" s="51">
        <v>0</v>
      </c>
      <c r="H128" s="47" t="s">
        <v>174</v>
      </c>
      <c r="I128" s="68">
        <v>-1.7496111027595591E-2</v>
      </c>
      <c r="J128" s="62"/>
      <c r="K128" s="3">
        <f t="shared" ref="K128:K139" si="9">((1-C128)/D128)*I128</f>
        <v>-0.13607515307733278</v>
      </c>
      <c r="L128" s="3">
        <f t="shared" ref="L128:L139" si="10">((0-C128)/D128)*I128</f>
        <v>2.2487438825231783E-3</v>
      </c>
    </row>
    <row r="129" spans="2:13" x14ac:dyDescent="0.25">
      <c r="B129" s="47" t="s">
        <v>175</v>
      </c>
      <c r="C129" s="54">
        <v>2.0793950850661626E-2</v>
      </c>
      <c r="D129" s="55">
        <v>0.14272092875077322</v>
      </c>
      <c r="E129" s="50">
        <v>2645</v>
      </c>
      <c r="F129" s="51">
        <v>0</v>
      </c>
      <c r="H129" s="47" t="s">
        <v>175</v>
      </c>
      <c r="I129" s="68">
        <v>-2.7711885526665082E-2</v>
      </c>
      <c r="J129" s="62"/>
      <c r="K129" s="3">
        <f t="shared" si="9"/>
        <v>-0.19013081107698043</v>
      </c>
      <c r="L129" s="3">
        <f t="shared" si="10"/>
        <v>4.0375268761520941E-3</v>
      </c>
    </row>
    <row r="130" spans="2:13" x14ac:dyDescent="0.25">
      <c r="B130" s="47" t="s">
        <v>176</v>
      </c>
      <c r="C130" s="54">
        <v>2.7599243856332702E-2</v>
      </c>
      <c r="D130" s="55">
        <v>0.16385260432769161</v>
      </c>
      <c r="E130" s="50">
        <v>2645</v>
      </c>
      <c r="F130" s="51">
        <v>0</v>
      </c>
      <c r="H130" s="47" t="s">
        <v>176</v>
      </c>
      <c r="I130" s="68">
        <v>-2.3827554841374426E-2</v>
      </c>
      <c r="J130" s="62"/>
      <c r="K130" s="3">
        <f t="shared" si="9"/>
        <v>-0.1414071655429367</v>
      </c>
      <c r="L130" s="3">
        <f t="shared" si="10"/>
        <v>4.0135004217085454E-3</v>
      </c>
    </row>
    <row r="131" spans="2:13" x14ac:dyDescent="0.25">
      <c r="B131" s="47" t="s">
        <v>177</v>
      </c>
      <c r="C131" s="54">
        <v>4.5368620037807179E-3</v>
      </c>
      <c r="D131" s="55">
        <v>6.7215972882735966E-2</v>
      </c>
      <c r="E131" s="50">
        <v>2645</v>
      </c>
      <c r="F131" s="51">
        <v>0</v>
      </c>
      <c r="H131" s="47" t="s">
        <v>177</v>
      </c>
      <c r="I131" s="68">
        <v>-5.1804903503482489E-3</v>
      </c>
      <c r="J131" s="62"/>
      <c r="K131" s="3">
        <f t="shared" si="9"/>
        <v>-7.6722644326127784E-2</v>
      </c>
      <c r="L131" s="3">
        <f t="shared" si="10"/>
        <v>3.4966643825048738E-4</v>
      </c>
    </row>
    <row r="132" spans="2:13" x14ac:dyDescent="0.25">
      <c r="B132" s="47" t="s">
        <v>178</v>
      </c>
      <c r="C132" s="54">
        <v>4.1587901701323248E-3</v>
      </c>
      <c r="D132" s="55">
        <v>6.4366614087784504E-2</v>
      </c>
      <c r="E132" s="50">
        <v>2645</v>
      </c>
      <c r="F132" s="51">
        <v>0</v>
      </c>
      <c r="H132" s="47" t="s">
        <v>178</v>
      </c>
      <c r="I132" s="68">
        <v>-8.3331208445135592E-3</v>
      </c>
      <c r="J132" s="62"/>
      <c r="K132" s="3">
        <f t="shared" si="9"/>
        <v>-0.12892499102316077</v>
      </c>
      <c r="L132" s="3">
        <f t="shared" si="10"/>
        <v>5.3841112424250889E-4</v>
      </c>
    </row>
    <row r="133" spans="2:13" ht="23" x14ac:dyDescent="0.25">
      <c r="B133" s="47" t="s">
        <v>179</v>
      </c>
      <c r="C133" s="54">
        <v>6.7296786389413984E-2</v>
      </c>
      <c r="D133" s="55">
        <v>0.25058265840316457</v>
      </c>
      <c r="E133" s="50">
        <v>2645</v>
      </c>
      <c r="F133" s="51">
        <v>0</v>
      </c>
      <c r="H133" s="47" t="s">
        <v>179</v>
      </c>
      <c r="I133" s="68">
        <v>-3.2631935470927742E-2</v>
      </c>
      <c r="J133" s="62"/>
      <c r="K133" s="3">
        <f t="shared" si="9"/>
        <v>-0.12146056424662469</v>
      </c>
      <c r="L133" s="3">
        <f t="shared" si="10"/>
        <v>8.7636726533843502E-3</v>
      </c>
    </row>
    <row r="134" spans="2:13" ht="23" x14ac:dyDescent="0.25">
      <c r="B134" s="47" t="s">
        <v>180</v>
      </c>
      <c r="C134" s="54">
        <v>8.6956521739130436E-3</v>
      </c>
      <c r="D134" s="55">
        <v>9.2861714572165563E-2</v>
      </c>
      <c r="E134" s="50">
        <v>2645</v>
      </c>
      <c r="F134" s="51">
        <v>0</v>
      </c>
      <c r="H134" s="47" t="s">
        <v>180</v>
      </c>
      <c r="I134" s="68">
        <v>-9.3038672272774299E-3</v>
      </c>
      <c r="J134" s="62"/>
      <c r="K134" s="3">
        <f t="shared" si="9"/>
        <v>-9.9319338184622047E-2</v>
      </c>
      <c r="L134" s="3">
        <f t="shared" si="10"/>
        <v>8.7122226477738638E-4</v>
      </c>
    </row>
    <row r="135" spans="2:13" ht="23" x14ac:dyDescent="0.25">
      <c r="B135" s="47" t="s">
        <v>181</v>
      </c>
      <c r="C135" s="54">
        <v>1.1342155009451795E-3</v>
      </c>
      <c r="D135" s="55">
        <v>3.3665376081494898E-2</v>
      </c>
      <c r="E135" s="50">
        <v>2645</v>
      </c>
      <c r="F135" s="51">
        <v>0</v>
      </c>
      <c r="H135" s="47" t="s">
        <v>181</v>
      </c>
      <c r="I135" s="68">
        <v>2.7790025337899402E-3</v>
      </c>
      <c r="J135" s="62"/>
      <c r="K135" s="3">
        <f t="shared" si="9"/>
        <v>8.2454167133596129E-2</v>
      </c>
      <c r="L135" s="3">
        <f t="shared" si="10"/>
        <v>-9.362698766116138E-5</v>
      </c>
    </row>
    <row r="136" spans="2:13" x14ac:dyDescent="0.25">
      <c r="B136" s="47" t="s">
        <v>182</v>
      </c>
      <c r="C136" s="54">
        <v>9.0737240075614359E-3</v>
      </c>
      <c r="D136" s="55">
        <v>9.4840878411065546E-2</v>
      </c>
      <c r="E136" s="50">
        <v>2645</v>
      </c>
      <c r="F136" s="51">
        <v>0</v>
      </c>
      <c r="H136" s="47" t="s">
        <v>182</v>
      </c>
      <c r="I136" s="68">
        <v>-1.7710895608251374E-2</v>
      </c>
      <c r="J136" s="62"/>
      <c r="K136" s="3">
        <f t="shared" si="9"/>
        <v>-0.18504881147882432</v>
      </c>
      <c r="L136" s="3">
        <f t="shared" si="10"/>
        <v>1.6944568773337595E-3</v>
      </c>
    </row>
    <row r="137" spans="2:13" x14ac:dyDescent="0.25">
      <c r="B137" s="47" t="s">
        <v>183</v>
      </c>
      <c r="C137" s="54">
        <v>2.268431001890359E-3</v>
      </c>
      <c r="D137" s="55">
        <v>4.7582993082686549E-2</v>
      </c>
      <c r="E137" s="50">
        <v>2645</v>
      </c>
      <c r="F137" s="51">
        <v>0</v>
      </c>
      <c r="H137" s="47" t="s">
        <v>183</v>
      </c>
      <c r="I137" s="68">
        <v>-6.9704735043771881E-3</v>
      </c>
      <c r="J137" s="62"/>
      <c r="K137" s="3">
        <f t="shared" si="9"/>
        <v>-0.14615855404675063</v>
      </c>
      <c r="L137" s="3">
        <f t="shared" si="10"/>
        <v>3.3230440480504117E-4</v>
      </c>
    </row>
    <row r="138" spans="2:13" x14ac:dyDescent="0.25">
      <c r="B138" s="47" t="s">
        <v>184</v>
      </c>
      <c r="C138" s="54">
        <v>4.1587901701323248E-3</v>
      </c>
      <c r="D138" s="55">
        <v>6.4366614087784504E-2</v>
      </c>
      <c r="E138" s="50">
        <v>2645</v>
      </c>
      <c r="F138" s="51">
        <v>0</v>
      </c>
      <c r="H138" s="47" t="s">
        <v>184</v>
      </c>
      <c r="I138" s="68">
        <v>-1.1007335475311136E-2</v>
      </c>
      <c r="J138" s="62"/>
      <c r="K138" s="3">
        <f t="shared" si="9"/>
        <v>-0.17029881767258204</v>
      </c>
      <c r="L138" s="3">
        <f t="shared" si="10"/>
        <v>7.1119475869339485E-4</v>
      </c>
    </row>
    <row r="139" spans="2:13" ht="15" thickBot="1" x14ac:dyDescent="0.3">
      <c r="B139" s="56" t="s">
        <v>162</v>
      </c>
      <c r="C139" s="57">
        <v>0.31685636856368565</v>
      </c>
      <c r="D139" s="58">
        <v>3.4475407750314591</v>
      </c>
      <c r="E139" s="59">
        <v>2645</v>
      </c>
      <c r="F139" s="60">
        <v>62</v>
      </c>
      <c r="H139" s="56" t="s">
        <v>162</v>
      </c>
      <c r="I139" s="69">
        <v>-1.0446450481858952E-2</v>
      </c>
      <c r="J139" s="62"/>
      <c r="M139" s="3" t="str">
        <f>"((landarea-"&amp;C139&amp;")/"&amp;D139&amp;")*("&amp;I139&amp;")"</f>
        <v>((landarea-0.316856368563686)/3.44754077503146)*(-0.010446450481859)</v>
      </c>
    </row>
    <row r="140" spans="2:13" ht="46.5" customHeight="1" thickTop="1" x14ac:dyDescent="0.25">
      <c r="B140" s="61" t="s">
        <v>48</v>
      </c>
      <c r="C140" s="61"/>
      <c r="D140" s="61"/>
      <c r="E140" s="61"/>
      <c r="F140" s="61"/>
      <c r="H140" s="61" t="s">
        <v>7</v>
      </c>
      <c r="I140" s="61"/>
      <c r="J140" s="62"/>
    </row>
  </sheetData>
  <mergeCells count="7">
    <mergeCell ref="K5:L5"/>
    <mergeCell ref="B5:F5"/>
    <mergeCell ref="B6"/>
    <mergeCell ref="B140:F140"/>
    <mergeCell ref="H4:I4"/>
    <mergeCell ref="H5:H6"/>
    <mergeCell ref="H140:I140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38"/>
  <sheetViews>
    <sheetView topLeftCell="A126" workbookViewId="0">
      <selection activeCell="M138" sqref="M138"/>
    </sheetView>
  </sheetViews>
  <sheetFormatPr defaultColWidth="9.08984375" defaultRowHeight="14.5" x14ac:dyDescent="0.35"/>
  <cols>
    <col min="1" max="1" width="5.36328125" style="3" customWidth="1"/>
    <col min="2" max="2" width="35" style="3" bestFit="1" customWidth="1"/>
    <col min="3" max="3" width="6.36328125" style="3" bestFit="1" customWidth="1"/>
    <col min="4" max="4" width="8.81640625" style="3" bestFit="1" customWidth="1"/>
    <col min="5" max="5" width="7.6328125" style="3" bestFit="1" customWidth="1"/>
    <col min="6" max="6" width="8.81640625" style="3" bestFit="1" customWidth="1"/>
    <col min="7" max="7" width="2.54296875" style="3" customWidth="1"/>
    <col min="8" max="8" width="37.6328125" style="3" customWidth="1"/>
    <col min="9" max="9" width="10.26953125" style="3" bestFit="1" customWidth="1"/>
    <col min="10" max="10" width="2.90625" style="3" customWidth="1"/>
    <col min="11" max="11" width="12" style="3" bestFit="1" customWidth="1"/>
    <col min="12" max="12" width="15.26953125" style="3" bestFit="1" customWidth="1"/>
    <col min="13" max="16384" width="9.08984375" style="3"/>
  </cols>
  <sheetData>
    <row r="1" spans="1:12" x14ac:dyDescent="0.35">
      <c r="A1" s="3" t="s">
        <v>11</v>
      </c>
    </row>
    <row r="4" spans="1:12" ht="15" thickBot="1" x14ac:dyDescent="0.3">
      <c r="H4" s="70" t="s">
        <v>6</v>
      </c>
      <c r="I4" s="70"/>
      <c r="J4" s="95"/>
    </row>
    <row r="5" spans="1:12" ht="15.5" thickTop="1" thickBot="1" x14ac:dyDescent="0.3">
      <c r="B5" s="70" t="s">
        <v>0</v>
      </c>
      <c r="C5" s="70"/>
      <c r="D5" s="70"/>
      <c r="E5" s="70"/>
      <c r="F5" s="70"/>
      <c r="H5" s="96" t="s">
        <v>47</v>
      </c>
      <c r="I5" s="97" t="s">
        <v>4</v>
      </c>
      <c r="J5" s="95"/>
      <c r="K5" s="5" t="s">
        <v>8</v>
      </c>
      <c r="L5" s="5"/>
    </row>
    <row r="6" spans="1:12" ht="26" thickTop="1" thickBot="1" x14ac:dyDescent="0.3">
      <c r="B6" s="71" t="s">
        <v>47</v>
      </c>
      <c r="C6" s="72" t="s">
        <v>1</v>
      </c>
      <c r="D6" s="73" t="s">
        <v>49</v>
      </c>
      <c r="E6" s="73" t="s">
        <v>50</v>
      </c>
      <c r="F6" s="74" t="s">
        <v>2</v>
      </c>
      <c r="H6" s="98"/>
      <c r="I6" s="99" t="s">
        <v>5</v>
      </c>
      <c r="J6" s="95"/>
      <c r="K6" s="2" t="s">
        <v>9</v>
      </c>
      <c r="L6" s="2" t="s">
        <v>10</v>
      </c>
    </row>
    <row r="7" spans="1:12" ht="23.5" thickTop="1" x14ac:dyDescent="0.25">
      <c r="B7" s="75" t="s">
        <v>51</v>
      </c>
      <c r="C7" s="76">
        <v>2.9910269192422734E-3</v>
      </c>
      <c r="D7" s="77">
        <v>5.4612968115923921E-2</v>
      </c>
      <c r="E7" s="78">
        <v>6018</v>
      </c>
      <c r="F7" s="79">
        <v>0</v>
      </c>
      <c r="H7" s="75" t="s">
        <v>51</v>
      </c>
      <c r="I7" s="100">
        <v>2.0186379348816962E-2</v>
      </c>
      <c r="J7" s="95"/>
      <c r="K7" s="3">
        <f>((1-C7)/D7)*I7</f>
        <v>0.36852055544870349</v>
      </c>
      <c r="L7" s="3">
        <f>((0-C7)/D7)*I7</f>
        <v>-1.1055616663461104E-3</v>
      </c>
    </row>
    <row r="8" spans="1:12" ht="23" x14ac:dyDescent="0.25">
      <c r="B8" s="80" t="s">
        <v>52</v>
      </c>
      <c r="C8" s="81">
        <v>1.827849783981389E-2</v>
      </c>
      <c r="D8" s="82">
        <v>0.13396781941617766</v>
      </c>
      <c r="E8" s="83">
        <v>6018</v>
      </c>
      <c r="F8" s="84">
        <v>0</v>
      </c>
      <c r="H8" s="80" t="s">
        <v>52</v>
      </c>
      <c r="I8" s="101">
        <v>5.9923225784391083E-2</v>
      </c>
      <c r="J8" s="95"/>
      <c r="K8" s="3">
        <f t="shared" ref="K8:K71" si="0">((1-C8)/D8)*I8</f>
        <v>0.43911977882228992</v>
      </c>
      <c r="L8" s="3">
        <f t="shared" ref="L8:L71" si="1">((0-C8)/D8)*I8</f>
        <v>-8.1758929706248953E-3</v>
      </c>
    </row>
    <row r="9" spans="1:12" ht="23" x14ac:dyDescent="0.25">
      <c r="B9" s="80" t="s">
        <v>53</v>
      </c>
      <c r="C9" s="81">
        <v>1.5952143569292122E-2</v>
      </c>
      <c r="D9" s="82">
        <v>0.12530076445006533</v>
      </c>
      <c r="E9" s="83">
        <v>6018</v>
      </c>
      <c r="F9" s="84">
        <v>0</v>
      </c>
      <c r="H9" s="80" t="s">
        <v>53</v>
      </c>
      <c r="I9" s="101">
        <v>2.2434154575496773E-2</v>
      </c>
      <c r="J9" s="95"/>
      <c r="K9" s="3">
        <f t="shared" si="0"/>
        <v>0.17618632909179549</v>
      </c>
      <c r="L9" s="3">
        <f t="shared" si="1"/>
        <v>-2.8561107046289032E-3</v>
      </c>
    </row>
    <row r="10" spans="1:12" ht="23" x14ac:dyDescent="0.25">
      <c r="B10" s="80" t="s">
        <v>54</v>
      </c>
      <c r="C10" s="81">
        <v>0.34911930874044533</v>
      </c>
      <c r="D10" s="82">
        <v>0.47673135255154359</v>
      </c>
      <c r="E10" s="83">
        <v>6018</v>
      </c>
      <c r="F10" s="84">
        <v>0</v>
      </c>
      <c r="H10" s="80" t="s">
        <v>54</v>
      </c>
      <c r="I10" s="101">
        <v>1.8422662729038603E-2</v>
      </c>
      <c r="J10" s="95"/>
      <c r="K10" s="3">
        <f t="shared" si="0"/>
        <v>2.5152437295639856E-2</v>
      </c>
      <c r="L10" s="3">
        <f t="shared" si="1"/>
        <v>-1.3491261362813211E-2</v>
      </c>
    </row>
    <row r="11" spans="1:12" ht="23" x14ac:dyDescent="0.25">
      <c r="B11" s="80" t="s">
        <v>55</v>
      </c>
      <c r="C11" s="81">
        <v>5.6829511465603187E-2</v>
      </c>
      <c r="D11" s="82">
        <v>0.23153579890009732</v>
      </c>
      <c r="E11" s="83">
        <v>6018</v>
      </c>
      <c r="F11" s="84">
        <v>0</v>
      </c>
      <c r="H11" s="80" t="s">
        <v>55</v>
      </c>
      <c r="I11" s="101">
        <v>1.2180399827437098E-2</v>
      </c>
      <c r="J11" s="95"/>
      <c r="K11" s="3">
        <f t="shared" si="0"/>
        <v>4.9617353818987776E-2</v>
      </c>
      <c r="L11" s="3">
        <f t="shared" si="1"/>
        <v>-2.9896291413132169E-3</v>
      </c>
    </row>
    <row r="12" spans="1:12" ht="23" x14ac:dyDescent="0.25">
      <c r="B12" s="80" t="s">
        <v>56</v>
      </c>
      <c r="C12" s="81">
        <v>5.1844466600199403E-2</v>
      </c>
      <c r="D12" s="82">
        <v>0.22173134082832419</v>
      </c>
      <c r="E12" s="83">
        <v>6018</v>
      </c>
      <c r="F12" s="84">
        <v>0</v>
      </c>
      <c r="H12" s="80" t="s">
        <v>56</v>
      </c>
      <c r="I12" s="101">
        <v>-1.1377049246463738E-3</v>
      </c>
      <c r="J12" s="95"/>
      <c r="K12" s="3">
        <f t="shared" si="0"/>
        <v>-4.8649920920059014E-3</v>
      </c>
      <c r="L12" s="3">
        <f t="shared" si="1"/>
        <v>2.6601428894248888E-4</v>
      </c>
    </row>
    <row r="13" spans="1:12" ht="23" x14ac:dyDescent="0.25">
      <c r="B13" s="80" t="s">
        <v>57</v>
      </c>
      <c r="C13" s="81">
        <v>6.8461282818212024E-2</v>
      </c>
      <c r="D13" s="82">
        <v>0.25255679479763149</v>
      </c>
      <c r="E13" s="83">
        <v>6018</v>
      </c>
      <c r="F13" s="84">
        <v>0</v>
      </c>
      <c r="H13" s="80" t="s">
        <v>57</v>
      </c>
      <c r="I13" s="101">
        <v>-2.3727922034969619E-2</v>
      </c>
      <c r="J13" s="95"/>
      <c r="K13" s="3">
        <f t="shared" si="0"/>
        <v>-8.7518841342424131E-2</v>
      </c>
      <c r="L13" s="3">
        <f t="shared" si="1"/>
        <v>6.4319947615195747E-3</v>
      </c>
    </row>
    <row r="14" spans="1:12" ht="23" x14ac:dyDescent="0.25">
      <c r="B14" s="80" t="s">
        <v>58</v>
      </c>
      <c r="C14" s="81">
        <v>0.10634762379528083</v>
      </c>
      <c r="D14" s="82">
        <v>0.3083076411486802</v>
      </c>
      <c r="E14" s="83">
        <v>6018</v>
      </c>
      <c r="F14" s="84">
        <v>0</v>
      </c>
      <c r="H14" s="80" t="s">
        <v>58</v>
      </c>
      <c r="I14" s="101">
        <v>8.7150764362232333E-3</v>
      </c>
      <c r="J14" s="95"/>
      <c r="K14" s="3">
        <f t="shared" si="0"/>
        <v>2.5261290109513682E-2</v>
      </c>
      <c r="L14" s="3">
        <f t="shared" si="1"/>
        <v>-3.0061780717903974E-3</v>
      </c>
    </row>
    <row r="15" spans="1:12" ht="23" x14ac:dyDescent="0.25">
      <c r="B15" s="80" t="s">
        <v>59</v>
      </c>
      <c r="C15" s="81">
        <v>0.12811565304087735</v>
      </c>
      <c r="D15" s="82">
        <v>0.33424631171196417</v>
      </c>
      <c r="E15" s="83">
        <v>6018</v>
      </c>
      <c r="F15" s="84">
        <v>0</v>
      </c>
      <c r="H15" s="80" t="s">
        <v>59</v>
      </c>
      <c r="I15" s="101">
        <v>-6.552217393971869E-3</v>
      </c>
      <c r="J15" s="95"/>
      <c r="K15" s="3">
        <f t="shared" si="0"/>
        <v>-1.7091514800619059E-2</v>
      </c>
      <c r="L15" s="3">
        <f t="shared" si="1"/>
        <v>2.5114461428010848E-3</v>
      </c>
    </row>
    <row r="16" spans="1:12" ht="23" x14ac:dyDescent="0.25">
      <c r="B16" s="80" t="s">
        <v>60</v>
      </c>
      <c r="C16" s="81">
        <v>7.6437354602858091E-3</v>
      </c>
      <c r="D16" s="82">
        <v>8.7100915120315411E-2</v>
      </c>
      <c r="E16" s="83">
        <v>6018</v>
      </c>
      <c r="F16" s="84">
        <v>0</v>
      </c>
      <c r="H16" s="80" t="s">
        <v>60</v>
      </c>
      <c r="I16" s="101">
        <v>-4.9145643004500561E-3</v>
      </c>
      <c r="J16" s="95"/>
      <c r="K16" s="3">
        <f t="shared" si="0"/>
        <v>-5.5992507820360894E-2</v>
      </c>
      <c r="L16" s="3">
        <f t="shared" si="1"/>
        <v>4.3128857329815824E-4</v>
      </c>
    </row>
    <row r="17" spans="2:12" ht="23" x14ac:dyDescent="0.25">
      <c r="B17" s="80" t="s">
        <v>61</v>
      </c>
      <c r="C17" s="81">
        <v>5.4835493519441673E-3</v>
      </c>
      <c r="D17" s="82">
        <v>7.3853817665782903E-2</v>
      </c>
      <c r="E17" s="83">
        <v>6018</v>
      </c>
      <c r="F17" s="84">
        <v>0</v>
      </c>
      <c r="H17" s="80" t="s">
        <v>61</v>
      </c>
      <c r="I17" s="101">
        <v>-4.1403367867143956E-3</v>
      </c>
      <c r="J17" s="95"/>
      <c r="K17" s="3">
        <f t="shared" si="0"/>
        <v>-5.5753827977379038E-2</v>
      </c>
      <c r="L17" s="3">
        <f t="shared" si="1"/>
        <v>3.0741459035146335E-4</v>
      </c>
    </row>
    <row r="18" spans="2:12" ht="23" x14ac:dyDescent="0.25">
      <c r="B18" s="80" t="s">
        <v>62</v>
      </c>
      <c r="C18" s="81">
        <v>3.3233632436025255E-4</v>
      </c>
      <c r="D18" s="82">
        <v>1.8228578975499614E-2</v>
      </c>
      <c r="E18" s="83">
        <v>6018</v>
      </c>
      <c r="F18" s="84">
        <v>0</v>
      </c>
      <c r="H18" s="80" t="s">
        <v>62</v>
      </c>
      <c r="I18" s="101">
        <v>1.0762346802986767E-3</v>
      </c>
      <c r="J18" s="95"/>
      <c r="K18" s="3">
        <f t="shared" si="0"/>
        <v>5.902144154335482E-2</v>
      </c>
      <c r="L18" s="3">
        <f t="shared" si="1"/>
        <v>-1.9621489874785513E-5</v>
      </c>
    </row>
    <row r="19" spans="2:12" ht="46" x14ac:dyDescent="0.25">
      <c r="B19" s="80" t="s">
        <v>63</v>
      </c>
      <c r="C19" s="81">
        <v>0.18361581920903958</v>
      </c>
      <c r="D19" s="82">
        <v>0.38720274155406498</v>
      </c>
      <c r="E19" s="83">
        <v>6018</v>
      </c>
      <c r="F19" s="84">
        <v>0</v>
      </c>
      <c r="H19" s="80" t="s">
        <v>63</v>
      </c>
      <c r="I19" s="101">
        <v>-5.1969195806857202E-2</v>
      </c>
      <c r="J19" s="95"/>
      <c r="K19" s="3">
        <f t="shared" si="0"/>
        <v>-0.10957264707079066</v>
      </c>
      <c r="L19" s="3">
        <f t="shared" si="1"/>
        <v>2.4644366988240119E-2</v>
      </c>
    </row>
    <row r="20" spans="2:12" ht="23" x14ac:dyDescent="0.25">
      <c r="B20" s="80" t="s">
        <v>64</v>
      </c>
      <c r="C20" s="81">
        <v>3.1571950814223994E-3</v>
      </c>
      <c r="D20" s="82">
        <v>5.6104814913831846E-2</v>
      </c>
      <c r="E20" s="83">
        <v>6018</v>
      </c>
      <c r="F20" s="84">
        <v>0</v>
      </c>
      <c r="H20" s="80" t="s">
        <v>64</v>
      </c>
      <c r="I20" s="101">
        <v>4.9670741626472836E-2</v>
      </c>
      <c r="J20" s="95"/>
      <c r="K20" s="3">
        <f t="shared" ref="K20:K65" si="2">((1-C20)/D20)*I20</f>
        <v>0.88252534976480557</v>
      </c>
      <c r="L20" s="3">
        <f t="shared" ref="L20:L65" si="3">((0-C20)/D20)*I20</f>
        <v>-2.7951294624989674E-3</v>
      </c>
    </row>
    <row r="21" spans="2:12" x14ac:dyDescent="0.25">
      <c r="B21" s="80" t="s">
        <v>65</v>
      </c>
      <c r="C21" s="81">
        <v>1.8278497839813892E-3</v>
      </c>
      <c r="D21" s="82">
        <v>4.2717818001401203E-2</v>
      </c>
      <c r="E21" s="83">
        <v>6018</v>
      </c>
      <c r="F21" s="84">
        <v>0</v>
      </c>
      <c r="H21" s="80" t="s">
        <v>65</v>
      </c>
      <c r="I21" s="101">
        <v>5.9463761052375996E-3</v>
      </c>
      <c r="J21" s="95"/>
      <c r="K21" s="3">
        <f t="shared" si="2"/>
        <v>0.13894686809058168</v>
      </c>
      <c r="L21" s="3">
        <f t="shared" si="3"/>
        <v>-2.5443907924028612E-4</v>
      </c>
    </row>
    <row r="22" spans="2:12" ht="23" x14ac:dyDescent="0.25">
      <c r="B22" s="80" t="s">
        <v>67</v>
      </c>
      <c r="C22" s="81">
        <v>8.3084081090063148E-4</v>
      </c>
      <c r="D22" s="82">
        <v>2.8814726824294461E-2</v>
      </c>
      <c r="E22" s="83">
        <v>6018</v>
      </c>
      <c r="F22" s="84">
        <v>0</v>
      </c>
      <c r="H22" s="80" t="s">
        <v>67</v>
      </c>
      <c r="I22" s="101">
        <v>2.6547774125035568E-2</v>
      </c>
      <c r="J22" s="95"/>
      <c r="K22" s="3">
        <f t="shared" si="2"/>
        <v>0.92056111836845111</v>
      </c>
      <c r="L22" s="3">
        <f t="shared" si="3"/>
        <v>-7.6547573454885344E-4</v>
      </c>
    </row>
    <row r="23" spans="2:12" ht="23" x14ac:dyDescent="0.25">
      <c r="B23" s="80" t="s">
        <v>68</v>
      </c>
      <c r="C23" s="81">
        <v>1.9275506812894635E-2</v>
      </c>
      <c r="D23" s="82">
        <v>0.1375031032690813</v>
      </c>
      <c r="E23" s="83">
        <v>6018</v>
      </c>
      <c r="F23" s="84">
        <v>0</v>
      </c>
      <c r="H23" s="80" t="s">
        <v>68</v>
      </c>
      <c r="I23" s="101">
        <v>2.8124943408110521E-3</v>
      </c>
      <c r="J23" s="95"/>
      <c r="K23" s="3">
        <f t="shared" si="2"/>
        <v>2.005978062608383E-2</v>
      </c>
      <c r="L23" s="3">
        <f t="shared" si="3"/>
        <v>-3.9426203873699125E-4</v>
      </c>
    </row>
    <row r="24" spans="2:12" ht="23" x14ac:dyDescent="0.25">
      <c r="B24" s="80" t="s">
        <v>69</v>
      </c>
      <c r="C24" s="81">
        <v>1.661681621801263E-3</v>
      </c>
      <c r="D24" s="82">
        <v>4.0733231415672123E-2</v>
      </c>
      <c r="E24" s="83">
        <v>6018</v>
      </c>
      <c r="F24" s="84">
        <v>0</v>
      </c>
      <c r="H24" s="80" t="s">
        <v>69</v>
      </c>
      <c r="I24" s="101">
        <v>3.3919788789346507E-3</v>
      </c>
      <c r="J24" s="95"/>
      <c r="K24" s="3">
        <f t="shared" si="2"/>
        <v>8.3134639022699547E-2</v>
      </c>
      <c r="L24" s="3">
        <f t="shared" si="3"/>
        <v>-1.3837323405908715E-4</v>
      </c>
    </row>
    <row r="25" spans="2:12" ht="23" x14ac:dyDescent="0.25">
      <c r="B25" s="80" t="s">
        <v>70</v>
      </c>
      <c r="C25" s="81">
        <v>8.3084081090063148E-4</v>
      </c>
      <c r="D25" s="82">
        <v>2.8814726824294767E-2</v>
      </c>
      <c r="E25" s="83">
        <v>6018</v>
      </c>
      <c r="F25" s="84">
        <v>0</v>
      </c>
      <c r="H25" s="80" t="s">
        <v>70</v>
      </c>
      <c r="I25" s="101">
        <v>6.0441175958419798E-3</v>
      </c>
      <c r="J25" s="95"/>
      <c r="K25" s="3">
        <f t="shared" si="2"/>
        <v>0.2095836595329332</v>
      </c>
      <c r="L25" s="3">
        <f t="shared" si="3"/>
        <v>-1.742754527963855E-4</v>
      </c>
    </row>
    <row r="26" spans="2:12" ht="23" x14ac:dyDescent="0.25">
      <c r="B26" s="80" t="s">
        <v>71</v>
      </c>
      <c r="C26" s="81">
        <v>1.9940179461615153E-3</v>
      </c>
      <c r="D26" s="82">
        <v>4.4613591820708121E-2</v>
      </c>
      <c r="E26" s="83">
        <v>6018</v>
      </c>
      <c r="F26" s="84">
        <v>0</v>
      </c>
      <c r="H26" s="80" t="s">
        <v>71</v>
      </c>
      <c r="I26" s="101">
        <v>3.0805552530270137E-2</v>
      </c>
      <c r="J26" s="95"/>
      <c r="K26" s="3">
        <f t="shared" si="2"/>
        <v>0.68912016385582686</v>
      </c>
      <c r="L26" s="3">
        <f t="shared" si="3"/>
        <v>-1.3768634642474062E-3</v>
      </c>
    </row>
    <row r="27" spans="2:12" ht="23" x14ac:dyDescent="0.25">
      <c r="B27" s="80" t="s">
        <v>72</v>
      </c>
      <c r="C27" s="81">
        <v>2.90794283815221E-2</v>
      </c>
      <c r="D27" s="82">
        <v>0.16804317173700165</v>
      </c>
      <c r="E27" s="83">
        <v>6018</v>
      </c>
      <c r="F27" s="84">
        <v>0</v>
      </c>
      <c r="H27" s="80" t="s">
        <v>72</v>
      </c>
      <c r="I27" s="101">
        <v>3.9272579005908172E-2</v>
      </c>
      <c r="J27" s="95"/>
      <c r="K27" s="3">
        <f t="shared" si="2"/>
        <v>0.22690927850984008</v>
      </c>
      <c r="L27" s="3">
        <f t="shared" si="3"/>
        <v>-6.7960163852853013E-3</v>
      </c>
    </row>
    <row r="28" spans="2:12" ht="23" x14ac:dyDescent="0.25">
      <c r="B28" s="80" t="s">
        <v>73</v>
      </c>
      <c r="C28" s="81">
        <v>0.3635759388501163</v>
      </c>
      <c r="D28" s="82">
        <v>0.48106853080120543</v>
      </c>
      <c r="E28" s="83">
        <v>6018</v>
      </c>
      <c r="F28" s="84">
        <v>0</v>
      </c>
      <c r="H28" s="80" t="s">
        <v>73</v>
      </c>
      <c r="I28" s="101">
        <v>3.953452894355914E-2</v>
      </c>
      <c r="J28" s="95"/>
      <c r="K28" s="3">
        <f t="shared" si="2"/>
        <v>5.2301748825688277E-2</v>
      </c>
      <c r="L28" s="3">
        <f t="shared" si="3"/>
        <v>-2.9878910295197372E-2</v>
      </c>
    </row>
    <row r="29" spans="2:12" ht="23" x14ac:dyDescent="0.25">
      <c r="B29" s="80" t="s">
        <v>74</v>
      </c>
      <c r="C29" s="81">
        <v>8.1422399468261877E-3</v>
      </c>
      <c r="D29" s="82">
        <v>8.9873722874123874E-2</v>
      </c>
      <c r="E29" s="83">
        <v>6018</v>
      </c>
      <c r="F29" s="84">
        <v>0</v>
      </c>
      <c r="H29" s="80" t="s">
        <v>74</v>
      </c>
      <c r="I29" s="101">
        <v>-3.0795285601977851E-4</v>
      </c>
      <c r="J29" s="95"/>
      <c r="K29" s="3">
        <f t="shared" si="2"/>
        <v>-3.3986066250038232E-3</v>
      </c>
      <c r="L29" s="3">
        <f t="shared" si="3"/>
        <v>2.7899434515863182E-5</v>
      </c>
    </row>
    <row r="30" spans="2:12" ht="23" x14ac:dyDescent="0.25">
      <c r="B30" s="80" t="s">
        <v>75</v>
      </c>
      <c r="C30" s="81">
        <v>3.3233632436025255E-4</v>
      </c>
      <c r="D30" s="82">
        <v>1.8228578975501133E-2</v>
      </c>
      <c r="E30" s="83">
        <v>6018</v>
      </c>
      <c r="F30" s="84">
        <v>0</v>
      </c>
      <c r="H30" s="80" t="s">
        <v>75</v>
      </c>
      <c r="I30" s="101">
        <v>-2.554817959625799E-3</v>
      </c>
      <c r="J30" s="95"/>
      <c r="K30" s="3">
        <f t="shared" si="2"/>
        <v>-0.14010795379322621</v>
      </c>
      <c r="L30" s="3">
        <f t="shared" si="3"/>
        <v>4.657844208551403E-5</v>
      </c>
    </row>
    <row r="31" spans="2:12" ht="23" x14ac:dyDescent="0.25">
      <c r="B31" s="80" t="s">
        <v>76</v>
      </c>
      <c r="C31" s="81">
        <v>0.43336656696576936</v>
      </c>
      <c r="D31" s="82">
        <v>0.49558127147329195</v>
      </c>
      <c r="E31" s="83">
        <v>6018</v>
      </c>
      <c r="F31" s="84">
        <v>0</v>
      </c>
      <c r="H31" s="80" t="s">
        <v>76</v>
      </c>
      <c r="I31" s="101">
        <v>-8.5144858406097979E-2</v>
      </c>
      <c r="J31" s="95"/>
      <c r="K31" s="3">
        <f t="shared" si="2"/>
        <v>-9.7352192669494089E-2</v>
      </c>
      <c r="L31" s="3">
        <f t="shared" si="3"/>
        <v>7.4455870522592546E-2</v>
      </c>
    </row>
    <row r="32" spans="2:12" x14ac:dyDescent="0.25">
      <c r="B32" s="80" t="s">
        <v>77</v>
      </c>
      <c r="C32" s="81">
        <v>1.3293452974410102E-3</v>
      </c>
      <c r="D32" s="82">
        <v>3.643897331708984E-2</v>
      </c>
      <c r="E32" s="83">
        <v>6018</v>
      </c>
      <c r="F32" s="84">
        <v>0</v>
      </c>
      <c r="H32" s="80" t="s">
        <v>77</v>
      </c>
      <c r="I32" s="101">
        <v>-5.3306591733586362E-4</v>
      </c>
      <c r="J32" s="95"/>
      <c r="K32" s="3">
        <f t="shared" si="2"/>
        <v>-1.4609557849857206E-2</v>
      </c>
      <c r="L32" s="3">
        <f t="shared" si="3"/>
        <v>1.9446998801806595E-5</v>
      </c>
    </row>
    <row r="33" spans="2:12" ht="23" x14ac:dyDescent="0.25">
      <c r="B33" s="80" t="s">
        <v>79</v>
      </c>
      <c r="C33" s="81">
        <v>6.646726487205051E-4</v>
      </c>
      <c r="D33" s="82">
        <v>2.5774818163381025E-2</v>
      </c>
      <c r="E33" s="83">
        <v>6018</v>
      </c>
      <c r="F33" s="84">
        <v>0</v>
      </c>
      <c r="H33" s="80" t="s">
        <v>79</v>
      </c>
      <c r="I33" s="101">
        <v>1.5895244821348083E-2</v>
      </c>
      <c r="J33" s="95"/>
      <c r="K33" s="3">
        <f t="shared" si="2"/>
        <v>0.6162867798399605</v>
      </c>
      <c r="L33" s="3">
        <f t="shared" si="3"/>
        <v>-4.0990141658793511E-4</v>
      </c>
    </row>
    <row r="34" spans="2:12" ht="23" x14ac:dyDescent="0.25">
      <c r="B34" s="80" t="s">
        <v>80</v>
      </c>
      <c r="C34" s="81">
        <v>7.1452309737454305E-3</v>
      </c>
      <c r="D34" s="82">
        <v>8.4233934196908195E-2</v>
      </c>
      <c r="E34" s="83">
        <v>6018</v>
      </c>
      <c r="F34" s="84">
        <v>0</v>
      </c>
      <c r="H34" s="80" t="s">
        <v>80</v>
      </c>
      <c r="I34" s="101">
        <v>1.0634325895779895E-2</v>
      </c>
      <c r="J34" s="95"/>
      <c r="K34" s="3">
        <f t="shared" si="2"/>
        <v>0.125345459424024</v>
      </c>
      <c r="L34" s="3">
        <f t="shared" si="3"/>
        <v>-9.0206774146159546E-4</v>
      </c>
    </row>
    <row r="35" spans="2:12" ht="23" x14ac:dyDescent="0.25">
      <c r="B35" s="80" t="s">
        <v>81</v>
      </c>
      <c r="C35" s="81">
        <v>1.6616816218012627E-4</v>
      </c>
      <c r="D35" s="82">
        <v>1.2890623033047225E-2</v>
      </c>
      <c r="E35" s="83">
        <v>6018</v>
      </c>
      <c r="F35" s="84">
        <v>0</v>
      </c>
      <c r="H35" s="80" t="s">
        <v>81</v>
      </c>
      <c r="I35" s="101">
        <v>1.3852837803420599E-2</v>
      </c>
      <c r="J35" s="95"/>
      <c r="K35" s="3">
        <f t="shared" si="2"/>
        <v>1.0744659794420879</v>
      </c>
      <c r="L35" s="3">
        <f t="shared" si="3"/>
        <v>-1.7857171006183944E-4</v>
      </c>
    </row>
    <row r="36" spans="2:12" ht="23" x14ac:dyDescent="0.25">
      <c r="B36" s="80" t="s">
        <v>82</v>
      </c>
      <c r="C36" s="81">
        <v>3.3233632436025255E-4</v>
      </c>
      <c r="D36" s="82">
        <v>1.8228578975501203E-2</v>
      </c>
      <c r="E36" s="83">
        <v>6018</v>
      </c>
      <c r="F36" s="84">
        <v>0</v>
      </c>
      <c r="H36" s="80" t="s">
        <v>82</v>
      </c>
      <c r="I36" s="101">
        <v>4.1053033968758961E-3</v>
      </c>
      <c r="J36" s="95"/>
      <c r="K36" s="3">
        <f t="shared" si="2"/>
        <v>0.22513762926612083</v>
      </c>
      <c r="L36" s="3">
        <f t="shared" si="3"/>
        <v>-7.4846286325173147E-5</v>
      </c>
    </row>
    <row r="37" spans="2:12" ht="23" x14ac:dyDescent="0.25">
      <c r="B37" s="80" t="s">
        <v>83</v>
      </c>
      <c r="C37" s="81">
        <v>1.8278497839813892E-3</v>
      </c>
      <c r="D37" s="82">
        <v>4.2717818001401189E-2</v>
      </c>
      <c r="E37" s="83">
        <v>6018</v>
      </c>
      <c r="F37" s="84">
        <v>0</v>
      </c>
      <c r="H37" s="80" t="s">
        <v>83</v>
      </c>
      <c r="I37" s="101">
        <v>1.4054036390328647E-2</v>
      </c>
      <c r="J37" s="95"/>
      <c r="K37" s="3">
        <f t="shared" si="2"/>
        <v>0.32839569948278663</v>
      </c>
      <c r="L37" s="3">
        <f t="shared" si="3"/>
        <v>-6.0135719898629148E-4</v>
      </c>
    </row>
    <row r="38" spans="2:12" ht="23" x14ac:dyDescent="0.25">
      <c r="B38" s="80" t="s">
        <v>84</v>
      </c>
      <c r="C38" s="81">
        <v>2.7583914921900963E-2</v>
      </c>
      <c r="D38" s="82">
        <v>0.16379102672590551</v>
      </c>
      <c r="E38" s="83">
        <v>6018</v>
      </c>
      <c r="F38" s="84">
        <v>0</v>
      </c>
      <c r="H38" s="80" t="s">
        <v>84</v>
      </c>
      <c r="I38" s="101">
        <v>3.2190399900114325E-2</v>
      </c>
      <c r="J38" s="95"/>
      <c r="K38" s="3">
        <f t="shared" si="2"/>
        <v>0.19111219505541291</v>
      </c>
      <c r="L38" s="3">
        <f t="shared" si="3"/>
        <v>-5.4211593265889512E-3</v>
      </c>
    </row>
    <row r="39" spans="2:12" ht="23" x14ac:dyDescent="0.25">
      <c r="B39" s="80" t="s">
        <v>85</v>
      </c>
      <c r="C39" s="81">
        <v>0.10019940179461616</v>
      </c>
      <c r="D39" s="82">
        <v>0.30029063555142532</v>
      </c>
      <c r="E39" s="83">
        <v>6018</v>
      </c>
      <c r="F39" s="84">
        <v>0</v>
      </c>
      <c r="H39" s="80" t="s">
        <v>85</v>
      </c>
      <c r="I39" s="101">
        <v>2.1270236033328924E-2</v>
      </c>
      <c r="J39" s="95"/>
      <c r="K39" s="3">
        <f t="shared" si="2"/>
        <v>6.373482500249826E-2</v>
      </c>
      <c r="L39" s="3">
        <f t="shared" si="3"/>
        <v>-7.0973406235468979E-3</v>
      </c>
    </row>
    <row r="40" spans="2:12" ht="23" x14ac:dyDescent="0.25">
      <c r="B40" s="80" t="s">
        <v>86</v>
      </c>
      <c r="C40" s="81">
        <v>8.3084081090063148E-4</v>
      </c>
      <c r="D40" s="82">
        <v>2.8814726824294423E-2</v>
      </c>
      <c r="E40" s="83">
        <v>6018</v>
      </c>
      <c r="F40" s="84">
        <v>0</v>
      </c>
      <c r="H40" s="80" t="s">
        <v>86</v>
      </c>
      <c r="I40" s="101">
        <v>4.1142362036938727E-4</v>
      </c>
      <c r="J40" s="95"/>
      <c r="K40" s="3">
        <f t="shared" si="2"/>
        <v>1.4266378277389132E-2</v>
      </c>
      <c r="L40" s="3">
        <f t="shared" si="3"/>
        <v>-1.186294551587322E-5</v>
      </c>
    </row>
    <row r="41" spans="2:12" ht="23" x14ac:dyDescent="0.25">
      <c r="B41" s="80" t="s">
        <v>88</v>
      </c>
      <c r="C41" s="81">
        <v>8.3084081090063148E-4</v>
      </c>
      <c r="D41" s="82">
        <v>2.8814726824293896E-2</v>
      </c>
      <c r="E41" s="83">
        <v>6018</v>
      </c>
      <c r="F41" s="84">
        <v>0</v>
      </c>
      <c r="H41" s="80" t="s">
        <v>88</v>
      </c>
      <c r="I41" s="101">
        <v>8.1867580238511285E-5</v>
      </c>
      <c r="J41" s="95"/>
      <c r="K41" s="3">
        <f t="shared" si="2"/>
        <v>2.8388109250716081E-3</v>
      </c>
      <c r="L41" s="3">
        <f t="shared" si="3"/>
        <v>-2.360561221579585E-6</v>
      </c>
    </row>
    <row r="42" spans="2:12" x14ac:dyDescent="0.25">
      <c r="B42" s="80" t="s">
        <v>89</v>
      </c>
      <c r="C42" s="81">
        <v>1.1133266866068461E-2</v>
      </c>
      <c r="D42" s="82">
        <v>0.10493401229824237</v>
      </c>
      <c r="E42" s="83">
        <v>6018</v>
      </c>
      <c r="F42" s="84">
        <v>0</v>
      </c>
      <c r="H42" s="80" t="s">
        <v>89</v>
      </c>
      <c r="I42" s="101">
        <v>7.6060962536266707E-2</v>
      </c>
      <c r="J42" s="95"/>
      <c r="K42" s="3">
        <f t="shared" si="2"/>
        <v>0.71677575168371077</v>
      </c>
      <c r="L42" s="3">
        <f t="shared" si="3"/>
        <v>-8.0699000777698891E-3</v>
      </c>
    </row>
    <row r="43" spans="2:12" x14ac:dyDescent="0.25">
      <c r="B43" s="80" t="s">
        <v>90</v>
      </c>
      <c r="C43" s="81">
        <v>1.6616816218012627E-4</v>
      </c>
      <c r="D43" s="82">
        <v>1.2890623033047601E-2</v>
      </c>
      <c r="E43" s="83">
        <v>6018</v>
      </c>
      <c r="F43" s="84">
        <v>0</v>
      </c>
      <c r="H43" s="80" t="s">
        <v>90</v>
      </c>
      <c r="I43" s="101">
        <v>-4.7142491916562354E-3</v>
      </c>
      <c r="J43" s="95"/>
      <c r="K43" s="3">
        <f t="shared" si="2"/>
        <v>-0.36565073863754444</v>
      </c>
      <c r="L43" s="3">
        <f t="shared" si="3"/>
        <v>6.0769609213485858E-5</v>
      </c>
    </row>
    <row r="44" spans="2:12" x14ac:dyDescent="0.25">
      <c r="B44" s="80" t="s">
        <v>91</v>
      </c>
      <c r="C44" s="81">
        <v>3.3233632436025255E-4</v>
      </c>
      <c r="D44" s="82">
        <v>1.8228578975500644E-2</v>
      </c>
      <c r="E44" s="83">
        <v>6018</v>
      </c>
      <c r="F44" s="84">
        <v>0</v>
      </c>
      <c r="H44" s="80" t="s">
        <v>91</v>
      </c>
      <c r="I44" s="101">
        <v>1.134550470124906E-2</v>
      </c>
      <c r="J44" s="95"/>
      <c r="K44" s="3">
        <f t="shared" si="2"/>
        <v>0.62219519103282905</v>
      </c>
      <c r="L44" s="3">
        <f t="shared" si="3"/>
        <v>-2.0684680552953091E-4</v>
      </c>
    </row>
    <row r="45" spans="2:12" x14ac:dyDescent="0.25">
      <c r="B45" s="80" t="s">
        <v>92</v>
      </c>
      <c r="C45" s="81">
        <v>3.3233632436025255E-4</v>
      </c>
      <c r="D45" s="82">
        <v>1.8228578975501064E-2</v>
      </c>
      <c r="E45" s="83">
        <v>6018</v>
      </c>
      <c r="F45" s="84">
        <v>0</v>
      </c>
      <c r="H45" s="80" t="s">
        <v>92</v>
      </c>
      <c r="I45" s="101">
        <v>4.9576175838242998E-3</v>
      </c>
      <c r="J45" s="95"/>
      <c r="K45" s="3">
        <f t="shared" si="2"/>
        <v>0.27187911872229081</v>
      </c>
      <c r="L45" s="3">
        <f t="shared" si="3"/>
        <v>-9.0385345319910507E-5</v>
      </c>
    </row>
    <row r="46" spans="2:12" x14ac:dyDescent="0.25">
      <c r="B46" s="80" t="s">
        <v>93</v>
      </c>
      <c r="C46" s="81">
        <v>1.4955134596211367E-3</v>
      </c>
      <c r="D46" s="82">
        <v>3.8646152142614923E-2</v>
      </c>
      <c r="E46" s="83">
        <v>6018</v>
      </c>
      <c r="F46" s="84">
        <v>0</v>
      </c>
      <c r="H46" s="80" t="s">
        <v>93</v>
      </c>
      <c r="I46" s="101">
        <v>1.7011431581534401E-2</v>
      </c>
      <c r="J46" s="95"/>
      <c r="K46" s="3">
        <f t="shared" si="2"/>
        <v>0.43952605408046364</v>
      </c>
      <c r="L46" s="3">
        <f t="shared" si="3"/>
        <v>-6.5830162867767895E-4</v>
      </c>
    </row>
    <row r="47" spans="2:12" x14ac:dyDescent="0.25">
      <c r="B47" s="80" t="s">
        <v>94</v>
      </c>
      <c r="C47" s="81">
        <v>3.0242605516782983E-2</v>
      </c>
      <c r="D47" s="82">
        <v>0.17126839905986041</v>
      </c>
      <c r="E47" s="83">
        <v>6018</v>
      </c>
      <c r="F47" s="84">
        <v>0</v>
      </c>
      <c r="H47" s="80" t="s">
        <v>94</v>
      </c>
      <c r="I47" s="101">
        <v>5.7432616404423285E-2</v>
      </c>
      <c r="J47" s="95"/>
      <c r="K47" s="3">
        <f t="shared" si="2"/>
        <v>0.32519545198318378</v>
      </c>
      <c r="L47" s="3">
        <f t="shared" si="3"/>
        <v>-1.014146200495878E-2</v>
      </c>
    </row>
    <row r="48" spans="2:12" x14ac:dyDescent="0.25">
      <c r="B48" s="80" t="s">
        <v>95</v>
      </c>
      <c r="C48" s="81">
        <v>0.90711199734130943</v>
      </c>
      <c r="D48" s="82">
        <v>0.29029954400142044</v>
      </c>
      <c r="E48" s="83">
        <v>6018</v>
      </c>
      <c r="F48" s="84">
        <v>0</v>
      </c>
      <c r="H48" s="80" t="s">
        <v>95</v>
      </c>
      <c r="I48" s="101">
        <v>-6.9789630994318799E-2</v>
      </c>
      <c r="J48" s="95"/>
      <c r="K48" s="3">
        <f t="shared" si="2"/>
        <v>-2.2330794392558875E-2</v>
      </c>
      <c r="L48" s="3">
        <f t="shared" si="3"/>
        <v>0.21807478817348647</v>
      </c>
    </row>
    <row r="49" spans="2:12" ht="23" x14ac:dyDescent="0.25">
      <c r="B49" s="80" t="s">
        <v>96</v>
      </c>
      <c r="C49" s="81">
        <v>6.3143901628447989E-3</v>
      </c>
      <c r="D49" s="82">
        <v>7.9218441276177776E-2</v>
      </c>
      <c r="E49" s="83">
        <v>6018</v>
      </c>
      <c r="F49" s="84">
        <v>0</v>
      </c>
      <c r="H49" s="80" t="s">
        <v>96</v>
      </c>
      <c r="I49" s="101">
        <v>-4.1069386915033711E-3</v>
      </c>
      <c r="J49" s="95"/>
      <c r="K49" s="3">
        <f t="shared" si="2"/>
        <v>-5.1515856819282786E-2</v>
      </c>
      <c r="L49" s="3">
        <f t="shared" si="3"/>
        <v>3.2735828748039223E-4</v>
      </c>
    </row>
    <row r="50" spans="2:12" ht="23" x14ac:dyDescent="0.25">
      <c r="B50" s="80" t="s">
        <v>97</v>
      </c>
      <c r="C50" s="81">
        <v>8.4745762711864406E-3</v>
      </c>
      <c r="D50" s="82">
        <v>9.1674174831793562E-2</v>
      </c>
      <c r="E50" s="83">
        <v>6018</v>
      </c>
      <c r="F50" s="84">
        <v>0</v>
      </c>
      <c r="H50" s="80" t="s">
        <v>97</v>
      </c>
      <c r="I50" s="101">
        <v>6.6387785553426969E-3</v>
      </c>
      <c r="J50" s="95"/>
      <c r="K50" s="3">
        <f t="shared" si="2"/>
        <v>7.1803402999871271E-2</v>
      </c>
      <c r="L50" s="3">
        <f t="shared" si="3"/>
        <v>-6.1370429914419885E-4</v>
      </c>
    </row>
    <row r="51" spans="2:12" x14ac:dyDescent="0.25">
      <c r="B51" s="80" t="s">
        <v>98</v>
      </c>
      <c r="C51" s="81">
        <v>2.2598870056497175E-2</v>
      </c>
      <c r="D51" s="82">
        <v>0.14863321327281848</v>
      </c>
      <c r="E51" s="83">
        <v>6018</v>
      </c>
      <c r="F51" s="84">
        <v>0</v>
      </c>
      <c r="H51" s="80" t="s">
        <v>98</v>
      </c>
      <c r="I51" s="101">
        <v>7.0031327584986862E-3</v>
      </c>
      <c r="J51" s="95"/>
      <c r="K51" s="3">
        <f t="shared" si="2"/>
        <v>4.6052088362895816E-2</v>
      </c>
      <c r="L51" s="3">
        <f t="shared" si="3"/>
        <v>-1.0647881702403657E-3</v>
      </c>
    </row>
    <row r="52" spans="2:12" ht="23" x14ac:dyDescent="0.25">
      <c r="B52" s="80" t="s">
        <v>99</v>
      </c>
      <c r="C52" s="81">
        <v>1.1797939514788967E-2</v>
      </c>
      <c r="D52" s="82">
        <v>0.1079846552650834</v>
      </c>
      <c r="E52" s="83">
        <v>6018</v>
      </c>
      <c r="F52" s="84">
        <v>0</v>
      </c>
      <c r="H52" s="80" t="s">
        <v>99</v>
      </c>
      <c r="I52" s="101">
        <v>2.0755440140034814E-3</v>
      </c>
      <c r="J52" s="95"/>
      <c r="K52" s="3">
        <f t="shared" si="2"/>
        <v>1.8993966005920019E-2</v>
      </c>
      <c r="L52" s="3">
        <f t="shared" si="3"/>
        <v>-2.2676502209859111E-4</v>
      </c>
    </row>
    <row r="53" spans="2:12" x14ac:dyDescent="0.25">
      <c r="B53" s="80" t="s">
        <v>101</v>
      </c>
      <c r="C53" s="81">
        <v>0.16168162180126289</v>
      </c>
      <c r="D53" s="82">
        <v>0.36818908357118973</v>
      </c>
      <c r="E53" s="83">
        <v>6018</v>
      </c>
      <c r="F53" s="84">
        <v>0</v>
      </c>
      <c r="H53" s="80" t="s">
        <v>101</v>
      </c>
      <c r="I53" s="101">
        <v>0.10533770985928934</v>
      </c>
      <c r="J53" s="95"/>
      <c r="K53" s="3">
        <f t="shared" si="2"/>
        <v>0.23984018547180633</v>
      </c>
      <c r="L53" s="3">
        <f t="shared" si="3"/>
        <v>-4.6256590775831039E-2</v>
      </c>
    </row>
    <row r="54" spans="2:12" x14ac:dyDescent="0.25">
      <c r="B54" s="80" t="s">
        <v>102</v>
      </c>
      <c r="C54" s="81">
        <v>0.22914589564639415</v>
      </c>
      <c r="D54" s="82">
        <v>0.42031822545988984</v>
      </c>
      <c r="E54" s="83">
        <v>6018</v>
      </c>
      <c r="F54" s="84">
        <v>0</v>
      </c>
      <c r="H54" s="80" t="s">
        <v>102</v>
      </c>
      <c r="I54" s="101">
        <v>6.123965228423861E-2</v>
      </c>
      <c r="J54" s="95"/>
      <c r="K54" s="3">
        <f t="shared" si="2"/>
        <v>0.11231213507537485</v>
      </c>
      <c r="L54" s="3">
        <f t="shared" si="3"/>
        <v>-3.338616819765939E-2</v>
      </c>
    </row>
    <row r="55" spans="2:12" x14ac:dyDescent="0.25">
      <c r="B55" s="80" t="s">
        <v>103</v>
      </c>
      <c r="C55" s="81">
        <v>4.4200731139913595E-2</v>
      </c>
      <c r="D55" s="82">
        <v>0.20555789399601113</v>
      </c>
      <c r="E55" s="83">
        <v>6018</v>
      </c>
      <c r="F55" s="84">
        <v>0</v>
      </c>
      <c r="H55" s="80" t="s">
        <v>103</v>
      </c>
      <c r="I55" s="101">
        <v>0.10553355977111159</v>
      </c>
      <c r="J55" s="95"/>
      <c r="K55" s="3">
        <f t="shared" si="2"/>
        <v>0.49070798162287094</v>
      </c>
      <c r="L55" s="3">
        <f t="shared" si="3"/>
        <v>-2.2692684824701614E-2</v>
      </c>
    </row>
    <row r="56" spans="2:12" x14ac:dyDescent="0.25">
      <c r="B56" s="80" t="s">
        <v>104</v>
      </c>
      <c r="C56" s="81">
        <v>3.3233632436025259E-3</v>
      </c>
      <c r="D56" s="82">
        <v>5.7557527689310342E-2</v>
      </c>
      <c r="E56" s="83">
        <v>6018</v>
      </c>
      <c r="F56" s="84">
        <v>0</v>
      </c>
      <c r="H56" s="80" t="s">
        <v>104</v>
      </c>
      <c r="I56" s="101">
        <v>3.0596822365941946E-2</v>
      </c>
      <c r="J56" s="95"/>
      <c r="K56" s="3">
        <f t="shared" si="2"/>
        <v>0.52982015099275259</v>
      </c>
      <c r="L56" s="3">
        <f t="shared" si="3"/>
        <v>-1.7666560553276178E-3</v>
      </c>
    </row>
    <row r="57" spans="2:12" x14ac:dyDescent="0.25">
      <c r="B57" s="80" t="s">
        <v>105</v>
      </c>
      <c r="C57" s="81">
        <v>5.8158856763044203E-3</v>
      </c>
      <c r="D57" s="82">
        <v>7.6046184021681881E-2</v>
      </c>
      <c r="E57" s="83">
        <v>6018</v>
      </c>
      <c r="F57" s="84">
        <v>0</v>
      </c>
      <c r="H57" s="80" t="s">
        <v>105</v>
      </c>
      <c r="I57" s="101">
        <v>5.0634276897256733E-2</v>
      </c>
      <c r="J57" s="95"/>
      <c r="K57" s="3">
        <f t="shared" si="2"/>
        <v>0.66196344207313984</v>
      </c>
      <c r="L57" s="3">
        <f t="shared" si="3"/>
        <v>-3.8724252837305522E-3</v>
      </c>
    </row>
    <row r="58" spans="2:12" x14ac:dyDescent="0.25">
      <c r="B58" s="80" t="s">
        <v>106</v>
      </c>
      <c r="C58" s="81">
        <v>1.6616816218012628E-2</v>
      </c>
      <c r="D58" s="82">
        <v>0.12784136025464191</v>
      </c>
      <c r="E58" s="83">
        <v>6018</v>
      </c>
      <c r="F58" s="84">
        <v>0</v>
      </c>
      <c r="H58" s="80" t="s">
        <v>106</v>
      </c>
      <c r="I58" s="101">
        <v>8.3579367635698856E-2</v>
      </c>
      <c r="J58" s="95"/>
      <c r="K58" s="3">
        <f t="shared" si="2"/>
        <v>0.64291043587432739</v>
      </c>
      <c r="L58" s="3">
        <f t="shared" si="3"/>
        <v>-1.0863643728866633E-2</v>
      </c>
    </row>
    <row r="59" spans="2:12" x14ac:dyDescent="0.25">
      <c r="B59" s="80" t="s">
        <v>107</v>
      </c>
      <c r="C59" s="81">
        <v>0.30458624127617145</v>
      </c>
      <c r="D59" s="82">
        <v>0.46027020912156852</v>
      </c>
      <c r="E59" s="83">
        <v>6018</v>
      </c>
      <c r="F59" s="84">
        <v>0</v>
      </c>
      <c r="H59" s="80" t="s">
        <v>107</v>
      </c>
      <c r="I59" s="101">
        <v>7.6907699298449289E-2</v>
      </c>
      <c r="J59" s="95"/>
      <c r="K59" s="3">
        <f t="shared" si="2"/>
        <v>0.1161984225440289</v>
      </c>
      <c r="L59" s="3">
        <f t="shared" si="3"/>
        <v>-5.0894076110682196E-2</v>
      </c>
    </row>
    <row r="60" spans="2:12" x14ac:dyDescent="0.25">
      <c r="B60" s="80" t="s">
        <v>108</v>
      </c>
      <c r="C60" s="81">
        <v>0.42738451312728482</v>
      </c>
      <c r="D60" s="82">
        <v>0.49473999601716484</v>
      </c>
      <c r="E60" s="83">
        <v>6018</v>
      </c>
      <c r="F60" s="84">
        <v>0</v>
      </c>
      <c r="H60" s="80" t="s">
        <v>108</v>
      </c>
      <c r="I60" s="101">
        <v>6.3140559708685526E-2</v>
      </c>
      <c r="J60" s="95"/>
      <c r="K60" s="3">
        <f t="shared" si="2"/>
        <v>7.3079319703415108E-2</v>
      </c>
      <c r="L60" s="3">
        <f t="shared" si="3"/>
        <v>-5.4544402285891948E-2</v>
      </c>
    </row>
    <row r="61" spans="2:12" x14ac:dyDescent="0.25">
      <c r="B61" s="80" t="s">
        <v>109</v>
      </c>
      <c r="C61" s="81">
        <v>0.24759056164838816</v>
      </c>
      <c r="D61" s="82">
        <v>0.43164850973383623</v>
      </c>
      <c r="E61" s="83">
        <v>6018</v>
      </c>
      <c r="F61" s="84">
        <v>0</v>
      </c>
      <c r="H61" s="80" t="s">
        <v>109</v>
      </c>
      <c r="I61" s="101">
        <v>9.2938455430707528E-2</v>
      </c>
      <c r="J61" s="95"/>
      <c r="K61" s="3">
        <f t="shared" si="2"/>
        <v>0.16200165059067137</v>
      </c>
      <c r="L61" s="3">
        <f t="shared" si="3"/>
        <v>-5.3308847036241253E-2</v>
      </c>
    </row>
    <row r="62" spans="2:12" x14ac:dyDescent="0.25">
      <c r="B62" s="80" t="s">
        <v>110</v>
      </c>
      <c r="C62" s="81">
        <v>1.3293452974410104E-2</v>
      </c>
      <c r="D62" s="82">
        <v>0.11453784103412623</v>
      </c>
      <c r="E62" s="83">
        <v>6018</v>
      </c>
      <c r="F62" s="84">
        <v>0</v>
      </c>
      <c r="H62" s="80" t="s">
        <v>110</v>
      </c>
      <c r="I62" s="101">
        <v>5.9164864798350529E-2</v>
      </c>
      <c r="J62" s="95"/>
      <c r="K62" s="3">
        <f t="shared" si="2"/>
        <v>0.50968622180526912</v>
      </c>
      <c r="L62" s="3">
        <f t="shared" si="3"/>
        <v>-6.8667729444967223E-3</v>
      </c>
    </row>
    <row r="63" spans="2:12" x14ac:dyDescent="0.25">
      <c r="B63" s="80" t="s">
        <v>111</v>
      </c>
      <c r="C63" s="81">
        <v>8.0259222333000993E-2</v>
      </c>
      <c r="D63" s="82">
        <v>0.27171666814944495</v>
      </c>
      <c r="E63" s="83">
        <v>6018</v>
      </c>
      <c r="F63" s="84">
        <v>0</v>
      </c>
      <c r="H63" s="80" t="s">
        <v>111</v>
      </c>
      <c r="I63" s="101">
        <v>2.467491040606816E-2</v>
      </c>
      <c r="J63" s="95"/>
      <c r="K63" s="3">
        <f t="shared" si="2"/>
        <v>8.3522742422480326E-2</v>
      </c>
      <c r="L63" s="3">
        <f t="shared" si="3"/>
        <v>-7.2884344336148149E-3</v>
      </c>
    </row>
    <row r="64" spans="2:12" x14ac:dyDescent="0.25">
      <c r="B64" s="80" t="s">
        <v>112</v>
      </c>
      <c r="C64" s="81">
        <v>0.20687936191425724</v>
      </c>
      <c r="D64" s="82">
        <v>0.40510191431294557</v>
      </c>
      <c r="E64" s="83">
        <v>6018</v>
      </c>
      <c r="F64" s="84">
        <v>0</v>
      </c>
      <c r="H64" s="80" t="s">
        <v>112</v>
      </c>
      <c r="I64" s="101">
        <v>2.0024786862508085E-2</v>
      </c>
      <c r="J64" s="95"/>
      <c r="K64" s="3">
        <f t="shared" si="2"/>
        <v>3.9205126346686034E-2</v>
      </c>
      <c r="L64" s="3">
        <f t="shared" si="3"/>
        <v>-1.0226352881128038E-2</v>
      </c>
    </row>
    <row r="65" spans="2:12" x14ac:dyDescent="0.25">
      <c r="B65" s="80" t="s">
        <v>113</v>
      </c>
      <c r="C65" s="81">
        <v>0.58973080757726826</v>
      </c>
      <c r="D65" s="82">
        <v>0.4919233608716887</v>
      </c>
      <c r="E65" s="83">
        <v>6018</v>
      </c>
      <c r="F65" s="84">
        <v>0</v>
      </c>
      <c r="H65" s="80" t="s">
        <v>113</v>
      </c>
      <c r="I65" s="101">
        <v>6.5442646502994917E-2</v>
      </c>
      <c r="J65" s="95"/>
      <c r="K65" s="3">
        <f t="shared" si="2"/>
        <v>5.4579846916018381E-2</v>
      </c>
      <c r="L65" s="3">
        <f t="shared" si="3"/>
        <v>-7.8454385056682577E-2</v>
      </c>
    </row>
    <row r="66" spans="2:12" x14ac:dyDescent="0.25">
      <c r="B66" s="80" t="s">
        <v>114</v>
      </c>
      <c r="C66" s="81">
        <v>1.4955134596211365E-2</v>
      </c>
      <c r="D66" s="82">
        <v>0.12138338788717126</v>
      </c>
      <c r="E66" s="83">
        <v>6018</v>
      </c>
      <c r="F66" s="84">
        <v>0</v>
      </c>
      <c r="H66" s="80" t="s">
        <v>114</v>
      </c>
      <c r="I66" s="101">
        <v>3.1420077680056217E-2</v>
      </c>
      <c r="J66" s="95"/>
      <c r="K66" s="3">
        <f t="shared" si="0"/>
        <v>0.25497876380000606</v>
      </c>
      <c r="L66" s="3">
        <f t="shared" si="1"/>
        <v>-3.8711350779353148E-3</v>
      </c>
    </row>
    <row r="67" spans="2:12" x14ac:dyDescent="0.25">
      <c r="B67" s="80" t="s">
        <v>115</v>
      </c>
      <c r="C67" s="81">
        <v>1.2794948487869724E-2</v>
      </c>
      <c r="D67" s="82">
        <v>0.11239811848719307</v>
      </c>
      <c r="E67" s="83">
        <v>6018</v>
      </c>
      <c r="F67" s="84">
        <v>0</v>
      </c>
      <c r="H67" s="80" t="s">
        <v>115</v>
      </c>
      <c r="I67" s="101">
        <v>2.6296024653747301E-2</v>
      </c>
      <c r="J67" s="95"/>
      <c r="K67" s="3">
        <f t="shared" si="0"/>
        <v>0.23096088014876109</v>
      </c>
      <c r="L67" s="3">
        <f t="shared" si="1"/>
        <v>-2.9934333902465254E-3</v>
      </c>
    </row>
    <row r="68" spans="2:12" x14ac:dyDescent="0.25">
      <c r="B68" s="80" t="s">
        <v>116</v>
      </c>
      <c r="C68" s="81">
        <v>2.3762047191758059E-2</v>
      </c>
      <c r="D68" s="82">
        <v>0.15231962321715015</v>
      </c>
      <c r="E68" s="83">
        <v>6018</v>
      </c>
      <c r="F68" s="84">
        <v>0</v>
      </c>
      <c r="H68" s="80" t="s">
        <v>116</v>
      </c>
      <c r="I68" s="101">
        <v>1.3016460305667958E-2</v>
      </c>
      <c r="J68" s="95"/>
      <c r="K68" s="3">
        <f t="shared" si="0"/>
        <v>8.3424330320850559E-2</v>
      </c>
      <c r="L68" s="3">
        <f t="shared" si="1"/>
        <v>-2.0305836997245325E-3</v>
      </c>
    </row>
    <row r="69" spans="2:12" x14ac:dyDescent="0.25">
      <c r="B69" s="80" t="s">
        <v>117</v>
      </c>
      <c r="C69" s="81">
        <v>4.3203722166832836E-3</v>
      </c>
      <c r="D69" s="82">
        <v>6.5592846607465477E-2</v>
      </c>
      <c r="E69" s="83">
        <v>6018</v>
      </c>
      <c r="F69" s="84">
        <v>0</v>
      </c>
      <c r="H69" s="80" t="s">
        <v>117</v>
      </c>
      <c r="I69" s="101">
        <v>4.3352185368612128E-2</v>
      </c>
      <c r="J69" s="95"/>
      <c r="K69" s="3">
        <f t="shared" si="0"/>
        <v>0.65807309827136307</v>
      </c>
      <c r="L69" s="3">
        <f t="shared" si="1"/>
        <v>-2.8554573690012419E-3</v>
      </c>
    </row>
    <row r="70" spans="2:12" x14ac:dyDescent="0.25">
      <c r="B70" s="80" t="s">
        <v>118</v>
      </c>
      <c r="C70" s="81">
        <v>5.1512130275839152E-3</v>
      </c>
      <c r="D70" s="82">
        <v>7.1592805028048712E-2</v>
      </c>
      <c r="E70" s="83">
        <v>6018</v>
      </c>
      <c r="F70" s="84">
        <v>0</v>
      </c>
      <c r="H70" s="80" t="s">
        <v>118</v>
      </c>
      <c r="I70" s="101">
        <v>2.3332367461225991E-2</v>
      </c>
      <c r="J70" s="95"/>
      <c r="K70" s="3">
        <f t="shared" si="0"/>
        <v>0.3242250035726531</v>
      </c>
      <c r="L70" s="3">
        <f t="shared" si="1"/>
        <v>-1.6787999182816514E-3</v>
      </c>
    </row>
    <row r="71" spans="2:12" x14ac:dyDescent="0.25">
      <c r="B71" s="80" t="s">
        <v>119</v>
      </c>
      <c r="C71" s="81">
        <v>0.25972083748753738</v>
      </c>
      <c r="D71" s="82">
        <v>0.43851781930414496</v>
      </c>
      <c r="E71" s="83">
        <v>6018</v>
      </c>
      <c r="F71" s="84">
        <v>0</v>
      </c>
      <c r="H71" s="80" t="s">
        <v>119</v>
      </c>
      <c r="I71" s="101">
        <v>8.4511004898310219E-2</v>
      </c>
      <c r="J71" s="95"/>
      <c r="K71" s="3">
        <f t="shared" si="0"/>
        <v>0.14266634826489563</v>
      </c>
      <c r="L71" s="3">
        <f t="shared" si="1"/>
        <v>-5.0053311411454957E-2</v>
      </c>
    </row>
    <row r="72" spans="2:12" x14ac:dyDescent="0.25">
      <c r="B72" s="80" t="s">
        <v>120</v>
      </c>
      <c r="C72" s="81">
        <v>0.80442007311399155</v>
      </c>
      <c r="D72" s="82">
        <v>0.39667942523450583</v>
      </c>
      <c r="E72" s="83">
        <v>6018</v>
      </c>
      <c r="F72" s="84">
        <v>0</v>
      </c>
      <c r="H72" s="80" t="s">
        <v>120</v>
      </c>
      <c r="I72" s="101">
        <v>-8.5448504838724362E-2</v>
      </c>
      <c r="J72" s="95"/>
      <c r="K72" s="3">
        <f t="shared" ref="K72:K122" si="4">((1-C72)/D72)*I72</f>
        <v>-4.2129768437061677E-2</v>
      </c>
      <c r="L72" s="3">
        <f t="shared" ref="L72:L122" si="5">((0-C72)/D72)*I72</f>
        <v>0.17327970178743909</v>
      </c>
    </row>
    <row r="73" spans="2:12" x14ac:dyDescent="0.25">
      <c r="B73" s="80" t="s">
        <v>121</v>
      </c>
      <c r="C73" s="81">
        <v>9.9867065470255922E-2</v>
      </c>
      <c r="D73" s="82">
        <v>0.29984758569517173</v>
      </c>
      <c r="E73" s="83">
        <v>6018</v>
      </c>
      <c r="F73" s="84">
        <v>0</v>
      </c>
      <c r="H73" s="80" t="s">
        <v>121</v>
      </c>
      <c r="I73" s="101">
        <v>1.893409807106005E-2</v>
      </c>
      <c r="J73" s="95"/>
      <c r="K73" s="3">
        <f t="shared" si="4"/>
        <v>5.6839561405385319E-2</v>
      </c>
      <c r="L73" s="3">
        <f t="shared" si="5"/>
        <v>-6.3061798790172768E-3</v>
      </c>
    </row>
    <row r="74" spans="2:12" x14ac:dyDescent="0.25">
      <c r="B74" s="80" t="s">
        <v>122</v>
      </c>
      <c r="C74" s="81">
        <v>2.1601861083416418E-3</v>
      </c>
      <c r="D74" s="82">
        <v>4.6431432700214728E-2</v>
      </c>
      <c r="E74" s="83">
        <v>6018</v>
      </c>
      <c r="F74" s="84">
        <v>0</v>
      </c>
      <c r="H74" s="80" t="s">
        <v>122</v>
      </c>
      <c r="I74" s="101">
        <v>-2.656482478166783E-3</v>
      </c>
      <c r="J74" s="95"/>
      <c r="K74" s="3">
        <f t="shared" si="4"/>
        <v>-5.7089429023975291E-2</v>
      </c>
      <c r="L74" s="3">
        <f t="shared" si="5"/>
        <v>1.2359077057646608E-4</v>
      </c>
    </row>
    <row r="75" spans="2:12" x14ac:dyDescent="0.25">
      <c r="B75" s="80" t="s">
        <v>123</v>
      </c>
      <c r="C75" s="81">
        <v>7.1452309737454305E-3</v>
      </c>
      <c r="D75" s="82">
        <v>8.4233934196907501E-2</v>
      </c>
      <c r="E75" s="83">
        <v>6018</v>
      </c>
      <c r="F75" s="84">
        <v>0</v>
      </c>
      <c r="H75" s="80" t="s">
        <v>123</v>
      </c>
      <c r="I75" s="101">
        <v>2.8885650030656884E-3</v>
      </c>
      <c r="J75" s="95"/>
      <c r="K75" s="3">
        <f t="shared" si="4"/>
        <v>3.4047151736163322E-2</v>
      </c>
      <c r="L75" s="3">
        <f t="shared" si="5"/>
        <v>-2.4502552713891597E-4</v>
      </c>
    </row>
    <row r="76" spans="2:12" ht="23" x14ac:dyDescent="0.25">
      <c r="B76" s="80" t="s">
        <v>125</v>
      </c>
      <c r="C76" s="81">
        <v>1.7946161515453637E-2</v>
      </c>
      <c r="D76" s="82">
        <v>0.13276681005735394</v>
      </c>
      <c r="E76" s="83">
        <v>6018</v>
      </c>
      <c r="F76" s="84">
        <v>0</v>
      </c>
      <c r="H76" s="80" t="s">
        <v>125</v>
      </c>
      <c r="I76" s="101">
        <v>3.7195553808857217E-2</v>
      </c>
      <c r="J76" s="95"/>
      <c r="K76" s="3">
        <f t="shared" si="4"/>
        <v>0.27512927648684915</v>
      </c>
      <c r="L76" s="3">
        <f t="shared" si="5"/>
        <v>-5.0277431236175479E-3</v>
      </c>
    </row>
    <row r="77" spans="2:12" x14ac:dyDescent="0.25">
      <c r="B77" s="80" t="s">
        <v>126</v>
      </c>
      <c r="C77" s="81">
        <v>2.4925224327018943E-3</v>
      </c>
      <c r="D77" s="82">
        <v>4.9867053039172007E-2</v>
      </c>
      <c r="E77" s="83">
        <v>6018</v>
      </c>
      <c r="F77" s="84">
        <v>0</v>
      </c>
      <c r="H77" s="80" t="s">
        <v>126</v>
      </c>
      <c r="I77" s="101">
        <v>5.1250535020979968E-2</v>
      </c>
      <c r="J77" s="95"/>
      <c r="K77" s="3">
        <f t="shared" si="4"/>
        <v>1.0251817341721352</v>
      </c>
      <c r="L77" s="3">
        <f t="shared" si="5"/>
        <v>-2.5616734986809975E-3</v>
      </c>
    </row>
    <row r="78" spans="2:12" x14ac:dyDescent="0.25">
      <c r="B78" s="80" t="s">
        <v>127</v>
      </c>
      <c r="C78" s="81">
        <v>3.6723163841807911E-2</v>
      </c>
      <c r="D78" s="82">
        <v>0.18809692231392627</v>
      </c>
      <c r="E78" s="83">
        <v>6018</v>
      </c>
      <c r="F78" s="84">
        <v>0</v>
      </c>
      <c r="H78" s="80" t="s">
        <v>127</v>
      </c>
      <c r="I78" s="101">
        <v>6.3189694566643376E-2</v>
      </c>
      <c r="J78" s="95"/>
      <c r="K78" s="3">
        <f t="shared" si="4"/>
        <v>0.32360534298573213</v>
      </c>
      <c r="L78" s="3">
        <f t="shared" si="5"/>
        <v>-1.2336860583033777E-2</v>
      </c>
    </row>
    <row r="79" spans="2:12" x14ac:dyDescent="0.25">
      <c r="B79" s="80" t="s">
        <v>128</v>
      </c>
      <c r="C79" s="81">
        <v>2.8913260219341978E-2</v>
      </c>
      <c r="D79" s="82">
        <v>0.16757669864524971</v>
      </c>
      <c r="E79" s="83">
        <v>6018</v>
      </c>
      <c r="F79" s="84">
        <v>0</v>
      </c>
      <c r="H79" s="80" t="s">
        <v>128</v>
      </c>
      <c r="I79" s="101">
        <v>5.1705447800484319E-2</v>
      </c>
      <c r="J79" s="95"/>
      <c r="K79" s="3">
        <f t="shared" si="4"/>
        <v>0.29962682842776378</v>
      </c>
      <c r="L79" s="3">
        <f t="shared" si="5"/>
        <v>-8.9211273351182258E-3</v>
      </c>
    </row>
    <row r="80" spans="2:12" x14ac:dyDescent="0.25">
      <c r="B80" s="80" t="s">
        <v>129</v>
      </c>
      <c r="C80" s="81">
        <v>3.3233632436025255E-4</v>
      </c>
      <c r="D80" s="82">
        <v>1.8228578975500554E-2</v>
      </c>
      <c r="E80" s="83">
        <v>6018</v>
      </c>
      <c r="F80" s="84">
        <v>0</v>
      </c>
      <c r="H80" s="80" t="s">
        <v>129</v>
      </c>
      <c r="I80" s="101">
        <v>2.9561160920572789E-3</v>
      </c>
      <c r="J80" s="95"/>
      <c r="K80" s="3">
        <f t="shared" si="4"/>
        <v>0.16211541619742276</v>
      </c>
      <c r="L80" s="3">
        <f t="shared" si="5"/>
        <v>-5.3894752725207031E-5</v>
      </c>
    </row>
    <row r="81" spans="2:12" x14ac:dyDescent="0.25">
      <c r="B81" s="80" t="s">
        <v>130</v>
      </c>
      <c r="C81" s="81">
        <v>2.3263542705217696E-3</v>
      </c>
      <c r="D81" s="82">
        <v>4.8180162693273021E-2</v>
      </c>
      <c r="E81" s="83">
        <v>6018</v>
      </c>
      <c r="F81" s="84">
        <v>0</v>
      </c>
      <c r="H81" s="80" t="s">
        <v>130</v>
      </c>
      <c r="I81" s="101">
        <v>-4.3524740220494181E-3</v>
      </c>
      <c r="J81" s="95"/>
      <c r="K81" s="3">
        <f t="shared" si="4"/>
        <v>-9.0127313458141831E-2</v>
      </c>
      <c r="L81" s="3">
        <f t="shared" si="5"/>
        <v>2.1015696009560068E-4</v>
      </c>
    </row>
    <row r="82" spans="2:12" x14ac:dyDescent="0.25">
      <c r="B82" s="80" t="s">
        <v>131</v>
      </c>
      <c r="C82" s="81">
        <v>6.4639415088069127E-2</v>
      </c>
      <c r="D82" s="82">
        <v>0.24590894553653622</v>
      </c>
      <c r="E82" s="83">
        <v>6018</v>
      </c>
      <c r="F82" s="84">
        <v>0</v>
      </c>
      <c r="H82" s="80" t="s">
        <v>131</v>
      </c>
      <c r="I82" s="101">
        <v>-1.6265058629887169E-2</v>
      </c>
      <c r="J82" s="95"/>
      <c r="K82" s="3">
        <f t="shared" si="4"/>
        <v>-6.1867187143127812E-2</v>
      </c>
      <c r="L82" s="3">
        <f t="shared" si="5"/>
        <v>4.2754193993030229E-3</v>
      </c>
    </row>
    <row r="83" spans="2:12" x14ac:dyDescent="0.25">
      <c r="B83" s="80" t="s">
        <v>132</v>
      </c>
      <c r="C83" s="81">
        <v>0.22931206380857427</v>
      </c>
      <c r="D83" s="82">
        <v>0.42042527594667162</v>
      </c>
      <c r="E83" s="83">
        <v>6018</v>
      </c>
      <c r="F83" s="84">
        <v>0</v>
      </c>
      <c r="H83" s="80" t="s">
        <v>132</v>
      </c>
      <c r="I83" s="101">
        <v>-4.2351043940643186E-2</v>
      </c>
      <c r="J83" s="95"/>
      <c r="K83" s="3">
        <f t="shared" si="4"/>
        <v>-7.7634339602138475E-2</v>
      </c>
      <c r="L83" s="3">
        <f t="shared" si="5"/>
        <v>2.3099480088605236E-2</v>
      </c>
    </row>
    <row r="84" spans="2:12" x14ac:dyDescent="0.25">
      <c r="B84" s="80" t="s">
        <v>133</v>
      </c>
      <c r="C84" s="81">
        <v>0.10651379195746093</v>
      </c>
      <c r="D84" s="82">
        <v>0.30851972497809182</v>
      </c>
      <c r="E84" s="83">
        <v>6018</v>
      </c>
      <c r="F84" s="84">
        <v>0</v>
      </c>
      <c r="H84" s="80" t="s">
        <v>133</v>
      </c>
      <c r="I84" s="101">
        <v>-6.4552488090946214E-2</v>
      </c>
      <c r="J84" s="95"/>
      <c r="K84" s="3">
        <f t="shared" si="4"/>
        <v>-0.18694674322099294</v>
      </c>
      <c r="L84" s="3">
        <f t="shared" si="5"/>
        <v>2.2286193491660115E-2</v>
      </c>
    </row>
    <row r="85" spans="2:12" x14ac:dyDescent="0.25">
      <c r="B85" s="80" t="s">
        <v>134</v>
      </c>
      <c r="C85" s="81">
        <v>2.991026919242273E-2</v>
      </c>
      <c r="D85" s="82">
        <v>0.17035394702492504</v>
      </c>
      <c r="E85" s="83">
        <v>6018</v>
      </c>
      <c r="F85" s="84">
        <v>0</v>
      </c>
      <c r="H85" s="80" t="s">
        <v>134</v>
      </c>
      <c r="I85" s="101">
        <v>-1.503053686273961E-2</v>
      </c>
      <c r="J85" s="95"/>
      <c r="K85" s="3">
        <f t="shared" si="4"/>
        <v>-8.5592202081088531E-2</v>
      </c>
      <c r="L85" s="3">
        <f t="shared" si="5"/>
        <v>2.6390195914004684E-3</v>
      </c>
    </row>
    <row r="86" spans="2:12" x14ac:dyDescent="0.25">
      <c r="B86" s="80" t="s">
        <v>135</v>
      </c>
      <c r="C86" s="81">
        <v>2.6254569624459954E-2</v>
      </c>
      <c r="D86" s="82">
        <v>0.15990470924204017</v>
      </c>
      <c r="E86" s="83">
        <v>6018</v>
      </c>
      <c r="F86" s="84">
        <v>0</v>
      </c>
      <c r="H86" s="80" t="s">
        <v>135</v>
      </c>
      <c r="I86" s="101">
        <v>-1.8974621536997503E-2</v>
      </c>
      <c r="J86" s="95"/>
      <c r="K86" s="3">
        <f t="shared" si="4"/>
        <v>-0.11554663463219021</v>
      </c>
      <c r="L86" s="3">
        <f t="shared" si="5"/>
        <v>3.1154212068064935E-3</v>
      </c>
    </row>
    <row r="87" spans="2:12" x14ac:dyDescent="0.25">
      <c r="B87" s="80" t="s">
        <v>136</v>
      </c>
      <c r="C87" s="81">
        <v>2.4925224327018943E-3</v>
      </c>
      <c r="D87" s="82">
        <v>4.9867053039173499E-2</v>
      </c>
      <c r="E87" s="83">
        <v>6018</v>
      </c>
      <c r="F87" s="84">
        <v>0</v>
      </c>
      <c r="H87" s="80" t="s">
        <v>136</v>
      </c>
      <c r="I87" s="101">
        <v>-2.9823665989331598E-3</v>
      </c>
      <c r="J87" s="95"/>
      <c r="K87" s="3">
        <f t="shared" si="4"/>
        <v>-5.9657284759654705E-2</v>
      </c>
      <c r="L87" s="3">
        <f t="shared" si="5"/>
        <v>1.4906867756035657E-4</v>
      </c>
    </row>
    <row r="88" spans="2:12" ht="23" x14ac:dyDescent="0.25">
      <c r="B88" s="80" t="s">
        <v>137</v>
      </c>
      <c r="C88" s="81">
        <v>0.5099700897308076</v>
      </c>
      <c r="D88" s="82">
        <v>0.49994212638575813</v>
      </c>
      <c r="E88" s="83">
        <v>6018</v>
      </c>
      <c r="F88" s="84">
        <v>0</v>
      </c>
      <c r="H88" s="80" t="s">
        <v>137</v>
      </c>
      <c r="I88" s="101">
        <v>9.7209088693388096E-2</v>
      </c>
      <c r="J88" s="95"/>
      <c r="K88" s="3">
        <f t="shared" si="4"/>
        <v>9.5281750618100985E-2</v>
      </c>
      <c r="L88" s="3">
        <f t="shared" si="5"/>
        <v>-9.9158932738878255E-2</v>
      </c>
    </row>
    <row r="89" spans="2:12" x14ac:dyDescent="0.25">
      <c r="B89" s="80" t="s">
        <v>138</v>
      </c>
      <c r="C89" s="81">
        <v>2.243270189431705E-2</v>
      </c>
      <c r="D89" s="82">
        <v>0.14809834693993515</v>
      </c>
      <c r="E89" s="83">
        <v>6018</v>
      </c>
      <c r="F89" s="84">
        <v>0</v>
      </c>
      <c r="H89" s="80" t="s">
        <v>138</v>
      </c>
      <c r="I89" s="101">
        <v>-9.9494424830555619E-3</v>
      </c>
      <c r="J89" s="95"/>
      <c r="K89" s="3">
        <f t="shared" si="4"/>
        <v>-6.5674261777974044E-2</v>
      </c>
      <c r="L89" s="3">
        <f t="shared" si="5"/>
        <v>1.5070585313660544E-3</v>
      </c>
    </row>
    <row r="90" spans="2:12" ht="23" x14ac:dyDescent="0.25">
      <c r="B90" s="80" t="s">
        <v>139</v>
      </c>
      <c r="C90" s="81">
        <v>1.6616816218012627E-4</v>
      </c>
      <c r="D90" s="82">
        <v>1.2890623033047223E-2</v>
      </c>
      <c r="E90" s="83">
        <v>6018</v>
      </c>
      <c r="F90" s="84">
        <v>0</v>
      </c>
      <c r="H90" s="80" t="s">
        <v>139</v>
      </c>
      <c r="I90" s="101">
        <v>1.7447643745322265E-2</v>
      </c>
      <c r="J90" s="95"/>
      <c r="K90" s="3">
        <f t="shared" si="4"/>
        <v>1.3532894769868198</v>
      </c>
      <c r="L90" s="3">
        <f t="shared" si="5"/>
        <v>-2.2491099833585172E-4</v>
      </c>
    </row>
    <row r="91" spans="2:12" x14ac:dyDescent="0.25">
      <c r="B91" s="80" t="s">
        <v>140</v>
      </c>
      <c r="C91" s="81">
        <v>2.8248587570621469E-3</v>
      </c>
      <c r="D91" s="82">
        <v>5.3078687657587907E-2</v>
      </c>
      <c r="E91" s="83">
        <v>6018</v>
      </c>
      <c r="F91" s="84">
        <v>0</v>
      </c>
      <c r="H91" s="80" t="s">
        <v>140</v>
      </c>
      <c r="I91" s="101">
        <v>1.0957776112208526E-2</v>
      </c>
      <c r="J91" s="95"/>
      <c r="K91" s="3">
        <f t="shared" si="4"/>
        <v>0.20586081579275772</v>
      </c>
      <c r="L91" s="3">
        <f t="shared" si="5"/>
        <v>-5.8317511556022026E-4</v>
      </c>
    </row>
    <row r="92" spans="2:12" x14ac:dyDescent="0.25">
      <c r="B92" s="80" t="s">
        <v>141</v>
      </c>
      <c r="C92" s="81">
        <v>1.6616816218012627E-4</v>
      </c>
      <c r="D92" s="82">
        <v>1.2890623033047721E-2</v>
      </c>
      <c r="E92" s="83">
        <v>6018</v>
      </c>
      <c r="F92" s="84">
        <v>0</v>
      </c>
      <c r="H92" s="80" t="s">
        <v>141</v>
      </c>
      <c r="I92" s="101">
        <v>6.7765979859305703E-3</v>
      </c>
      <c r="J92" s="95"/>
      <c r="K92" s="3">
        <f t="shared" si="4"/>
        <v>0.52561244819021713</v>
      </c>
      <c r="L92" s="3">
        <f t="shared" si="5"/>
        <v>-8.735457008313397E-5</v>
      </c>
    </row>
    <row r="93" spans="2:12" ht="23" x14ac:dyDescent="0.25">
      <c r="B93" s="80" t="s">
        <v>142</v>
      </c>
      <c r="C93" s="81">
        <v>1.661681621801263E-3</v>
      </c>
      <c r="D93" s="82">
        <v>4.0733231415672116E-2</v>
      </c>
      <c r="E93" s="83">
        <v>6018</v>
      </c>
      <c r="F93" s="84">
        <v>0</v>
      </c>
      <c r="H93" s="80" t="s">
        <v>142</v>
      </c>
      <c r="I93" s="101">
        <v>-6.232477682394098E-3</v>
      </c>
      <c r="J93" s="95"/>
      <c r="K93" s="3">
        <f t="shared" si="4"/>
        <v>-0.15275295066271161</v>
      </c>
      <c r="L93" s="3">
        <f t="shared" si="5"/>
        <v>2.5424925210171706E-4</v>
      </c>
    </row>
    <row r="94" spans="2:12" x14ac:dyDescent="0.25">
      <c r="B94" s="80" t="s">
        <v>143</v>
      </c>
      <c r="C94" s="81">
        <v>1.3293452974410102E-3</v>
      </c>
      <c r="D94" s="82">
        <v>3.6438973317090888E-2</v>
      </c>
      <c r="E94" s="83">
        <v>6018</v>
      </c>
      <c r="F94" s="84">
        <v>0</v>
      </c>
      <c r="H94" s="80" t="s">
        <v>143</v>
      </c>
      <c r="I94" s="101">
        <v>-2.5107053222827719E-3</v>
      </c>
      <c r="J94" s="95"/>
      <c r="K94" s="3">
        <f t="shared" si="4"/>
        <v>-6.8810054173324101E-2</v>
      </c>
      <c r="L94" s="3">
        <f t="shared" si="5"/>
        <v>9.1594082094274986E-5</v>
      </c>
    </row>
    <row r="95" spans="2:12" x14ac:dyDescent="0.25">
      <c r="B95" s="80" t="s">
        <v>144</v>
      </c>
      <c r="C95" s="81">
        <v>6.3143901628447989E-3</v>
      </c>
      <c r="D95" s="82">
        <v>7.9218441276178109E-2</v>
      </c>
      <c r="E95" s="83">
        <v>6018</v>
      </c>
      <c r="F95" s="84">
        <v>0</v>
      </c>
      <c r="H95" s="80" t="s">
        <v>144</v>
      </c>
      <c r="I95" s="101">
        <v>-1.9517255190742523E-2</v>
      </c>
      <c r="J95" s="95"/>
      <c r="K95" s="3">
        <f t="shared" si="4"/>
        <v>-0.24481693042845024</v>
      </c>
      <c r="L95" s="3">
        <f t="shared" si="5"/>
        <v>1.5556928689433292E-3</v>
      </c>
    </row>
    <row r="96" spans="2:12" ht="23" x14ac:dyDescent="0.25">
      <c r="B96" s="80" t="s">
        <v>145</v>
      </c>
      <c r="C96" s="81">
        <v>0.17597208374875373</v>
      </c>
      <c r="D96" s="82">
        <v>0.38082805681816834</v>
      </c>
      <c r="E96" s="83">
        <v>6018</v>
      </c>
      <c r="F96" s="84">
        <v>0</v>
      </c>
      <c r="H96" s="80" t="s">
        <v>145</v>
      </c>
      <c r="I96" s="101">
        <v>-7.1467057138335469E-2</v>
      </c>
      <c r="J96" s="95"/>
      <c r="K96" s="3">
        <f t="shared" si="4"/>
        <v>-0.15463894826013197</v>
      </c>
      <c r="L96" s="3">
        <f t="shared" si="5"/>
        <v>3.3023320469344572E-2</v>
      </c>
    </row>
    <row r="97" spans="2:13" x14ac:dyDescent="0.25">
      <c r="B97" s="80" t="s">
        <v>146</v>
      </c>
      <c r="C97" s="81">
        <v>1.8278497839813893E-2</v>
      </c>
      <c r="D97" s="82">
        <v>0.13396781941617514</v>
      </c>
      <c r="E97" s="83">
        <v>6018</v>
      </c>
      <c r="F97" s="84">
        <v>0</v>
      </c>
      <c r="H97" s="80" t="s">
        <v>146</v>
      </c>
      <c r="I97" s="101">
        <v>-3.172438807017041E-2</v>
      </c>
      <c r="J97" s="95"/>
      <c r="K97" s="3">
        <f t="shared" si="4"/>
        <v>-0.23247757593641943</v>
      </c>
      <c r="L97" s="3">
        <f t="shared" si="5"/>
        <v>4.3284585905562188E-3</v>
      </c>
    </row>
    <row r="98" spans="2:13" ht="23" x14ac:dyDescent="0.25">
      <c r="B98" s="80" t="s">
        <v>147</v>
      </c>
      <c r="C98" s="81">
        <v>0.60967098703888334</v>
      </c>
      <c r="D98" s="82">
        <v>0.48786455557807168</v>
      </c>
      <c r="E98" s="83">
        <v>6018</v>
      </c>
      <c r="F98" s="84">
        <v>0</v>
      </c>
      <c r="H98" s="80" t="s">
        <v>147</v>
      </c>
      <c r="I98" s="101">
        <v>3.4083303253574775E-2</v>
      </c>
      <c r="J98" s="95"/>
      <c r="K98" s="3">
        <f t="shared" si="4"/>
        <v>2.726925324931358E-2</v>
      </c>
      <c r="L98" s="3">
        <f t="shared" si="5"/>
        <v>-4.259297155033271E-2</v>
      </c>
    </row>
    <row r="99" spans="2:13" x14ac:dyDescent="0.25">
      <c r="B99" s="80" t="s">
        <v>148</v>
      </c>
      <c r="C99" s="81">
        <v>0.10269192422731804</v>
      </c>
      <c r="D99" s="82">
        <v>0.30358130253805893</v>
      </c>
      <c r="E99" s="83">
        <v>6018</v>
      </c>
      <c r="F99" s="84">
        <v>0</v>
      </c>
      <c r="H99" s="80" t="s">
        <v>148</v>
      </c>
      <c r="I99" s="101">
        <v>-6.9977297941318647E-3</v>
      </c>
      <c r="J99" s="95"/>
      <c r="K99" s="3">
        <f t="shared" si="4"/>
        <v>-2.0683485457943962E-2</v>
      </c>
      <c r="L99" s="3">
        <f t="shared" si="5"/>
        <v>2.3671100024091423E-3</v>
      </c>
    </row>
    <row r="100" spans="2:13" ht="23" x14ac:dyDescent="0.25">
      <c r="B100" s="80" t="s">
        <v>149</v>
      </c>
      <c r="C100" s="81">
        <v>1.3293452974410102E-3</v>
      </c>
      <c r="D100" s="82">
        <v>3.6438973317089847E-2</v>
      </c>
      <c r="E100" s="83">
        <v>6018</v>
      </c>
      <c r="F100" s="84">
        <v>0</v>
      </c>
      <c r="H100" s="80" t="s">
        <v>149</v>
      </c>
      <c r="I100" s="101">
        <v>1.8321656895217846E-2</v>
      </c>
      <c r="J100" s="95"/>
      <c r="K100" s="3">
        <f t="shared" si="4"/>
        <v>0.50213547257659541</v>
      </c>
      <c r="L100" s="3">
        <f t="shared" si="5"/>
        <v>-6.6839996349630007E-4</v>
      </c>
    </row>
    <row r="101" spans="2:13" ht="23" x14ac:dyDescent="0.25">
      <c r="B101" s="80" t="s">
        <v>150</v>
      </c>
      <c r="C101" s="81">
        <v>8.3084081090063148E-4</v>
      </c>
      <c r="D101" s="82">
        <v>2.8814726824293951E-2</v>
      </c>
      <c r="E101" s="83">
        <v>6018</v>
      </c>
      <c r="F101" s="84">
        <v>0</v>
      </c>
      <c r="H101" s="80" t="s">
        <v>150</v>
      </c>
      <c r="I101" s="101">
        <v>2.4922998869844794E-4</v>
      </c>
      <c r="J101" s="95"/>
      <c r="K101" s="3">
        <f t="shared" si="4"/>
        <v>8.6422099286599351E-3</v>
      </c>
      <c r="L101" s="3">
        <f t="shared" si="5"/>
        <v>-7.1862713526192721E-6</v>
      </c>
    </row>
    <row r="102" spans="2:13" x14ac:dyDescent="0.25">
      <c r="B102" s="80" t="s">
        <v>151</v>
      </c>
      <c r="C102" s="81">
        <v>1.2130275839149218E-2</v>
      </c>
      <c r="D102" s="82">
        <v>0.10947659016068337</v>
      </c>
      <c r="E102" s="83">
        <v>6018</v>
      </c>
      <c r="F102" s="84">
        <v>0</v>
      </c>
      <c r="H102" s="80" t="s">
        <v>151</v>
      </c>
      <c r="I102" s="101">
        <v>-1.4216639477436533E-2</v>
      </c>
      <c r="J102" s="95"/>
      <c r="K102" s="3">
        <f t="shared" si="4"/>
        <v>-0.12828484791548811</v>
      </c>
      <c r="L102" s="3">
        <f t="shared" si="5"/>
        <v>1.5752386707873225E-3</v>
      </c>
    </row>
    <row r="103" spans="2:13" x14ac:dyDescent="0.25">
      <c r="B103" s="80" t="s">
        <v>152</v>
      </c>
      <c r="C103" s="81">
        <v>3.2070455300764369E-2</v>
      </c>
      <c r="D103" s="82">
        <v>0.17620187353474404</v>
      </c>
      <c r="E103" s="83">
        <v>6018</v>
      </c>
      <c r="F103" s="84">
        <v>0</v>
      </c>
      <c r="H103" s="80" t="s">
        <v>152</v>
      </c>
      <c r="I103" s="101">
        <v>6.3801110752050083E-2</v>
      </c>
      <c r="J103" s="95"/>
      <c r="K103" s="3">
        <f t="shared" si="4"/>
        <v>0.35047856667290372</v>
      </c>
      <c r="L103" s="3">
        <f t="shared" si="5"/>
        <v>-1.1612422895771746E-2</v>
      </c>
    </row>
    <row r="104" spans="2:13" ht="23" x14ac:dyDescent="0.25">
      <c r="B104" s="80" t="s">
        <v>153</v>
      </c>
      <c r="C104" s="81">
        <v>1.5121302758391492E-2</v>
      </c>
      <c r="D104" s="82">
        <v>0.12204558188099167</v>
      </c>
      <c r="E104" s="83">
        <v>6018</v>
      </c>
      <c r="F104" s="84">
        <v>0</v>
      </c>
      <c r="H104" s="80" t="s">
        <v>153</v>
      </c>
      <c r="I104" s="101">
        <v>2.743600608189015E-2</v>
      </c>
      <c r="J104" s="95"/>
      <c r="K104" s="3">
        <f t="shared" si="4"/>
        <v>0.2214020164514722</v>
      </c>
      <c r="L104" s="3">
        <f t="shared" si="5"/>
        <v>-3.3992885940752442E-3</v>
      </c>
    </row>
    <row r="105" spans="2:13" x14ac:dyDescent="0.25">
      <c r="B105" s="80" t="s">
        <v>154</v>
      </c>
      <c r="C105" s="81">
        <v>1.8278497839813892E-3</v>
      </c>
      <c r="D105" s="82">
        <v>4.2717818001400711E-2</v>
      </c>
      <c r="E105" s="83">
        <v>6018</v>
      </c>
      <c r="F105" s="84">
        <v>0</v>
      </c>
      <c r="H105" s="80" t="s">
        <v>154</v>
      </c>
      <c r="I105" s="101">
        <v>8.0475090432437849E-3</v>
      </c>
      <c r="J105" s="95"/>
      <c r="K105" s="3">
        <f t="shared" si="4"/>
        <v>0.18804329859062813</v>
      </c>
      <c r="L105" s="3">
        <f t="shared" si="5"/>
        <v>-3.4434431238503571E-4</v>
      </c>
    </row>
    <row r="106" spans="2:13" x14ac:dyDescent="0.25">
      <c r="B106" s="80" t="s">
        <v>155</v>
      </c>
      <c r="C106" s="81">
        <v>7.1452309737454305E-3</v>
      </c>
      <c r="D106" s="82">
        <v>8.4233934196907764E-2</v>
      </c>
      <c r="E106" s="83">
        <v>6018</v>
      </c>
      <c r="F106" s="84">
        <v>0</v>
      </c>
      <c r="H106" s="80" t="s">
        <v>155</v>
      </c>
      <c r="I106" s="101">
        <v>5.0875122974633868E-2</v>
      </c>
      <c r="J106" s="95"/>
      <c r="K106" s="3">
        <f t="shared" si="4"/>
        <v>0.59965866431081039</v>
      </c>
      <c r="L106" s="3">
        <f t="shared" si="5"/>
        <v>-4.3155351573832381E-3</v>
      </c>
    </row>
    <row r="107" spans="2:13" x14ac:dyDescent="0.25">
      <c r="B107" s="80" t="s">
        <v>156</v>
      </c>
      <c r="C107" s="81">
        <v>3.1571950814223994E-3</v>
      </c>
      <c r="D107" s="82">
        <v>5.6104814913833158E-2</v>
      </c>
      <c r="E107" s="83">
        <v>6018</v>
      </c>
      <c r="F107" s="84">
        <v>0</v>
      </c>
      <c r="H107" s="80" t="s">
        <v>156</v>
      </c>
      <c r="I107" s="101">
        <v>5.9011833572084266E-4</v>
      </c>
      <c r="J107" s="95"/>
      <c r="K107" s="3">
        <f t="shared" si="4"/>
        <v>1.0484932851437104E-2</v>
      </c>
      <c r="L107" s="3">
        <f t="shared" si="5"/>
        <v>-3.3207821999884144E-5</v>
      </c>
    </row>
    <row r="108" spans="2:13" ht="23" x14ac:dyDescent="0.25">
      <c r="B108" s="80" t="s">
        <v>157</v>
      </c>
      <c r="C108" s="81">
        <v>4.4865403788634101E-3</v>
      </c>
      <c r="D108" s="82">
        <v>6.6836768570910893E-2</v>
      </c>
      <c r="E108" s="83">
        <v>6018</v>
      </c>
      <c r="F108" s="84">
        <v>0</v>
      </c>
      <c r="H108" s="80" t="s">
        <v>157</v>
      </c>
      <c r="I108" s="101">
        <v>-3.1033223565923636E-3</v>
      </c>
      <c r="J108" s="95"/>
      <c r="K108" s="3">
        <f t="shared" si="4"/>
        <v>-4.6223048205168163E-2</v>
      </c>
      <c r="L108" s="3">
        <f t="shared" si="5"/>
        <v>2.0831619121007184E-4</v>
      </c>
    </row>
    <row r="109" spans="2:13" x14ac:dyDescent="0.25">
      <c r="B109" s="80" t="s">
        <v>158</v>
      </c>
      <c r="C109" s="81">
        <v>8.9730807577268201E-3</v>
      </c>
      <c r="D109" s="82">
        <v>9.4308231274562337E-2</v>
      </c>
      <c r="E109" s="83">
        <v>6018</v>
      </c>
      <c r="F109" s="84">
        <v>0</v>
      </c>
      <c r="H109" s="80" t="s">
        <v>158</v>
      </c>
      <c r="I109" s="101">
        <v>3.6642507005900295E-3</v>
      </c>
      <c r="J109" s="95"/>
      <c r="K109" s="3">
        <f t="shared" si="4"/>
        <v>3.8505346077003184E-2</v>
      </c>
      <c r="L109" s="3">
        <f t="shared" si="5"/>
        <v>-3.4863995441954598E-4</v>
      </c>
    </row>
    <row r="110" spans="2:13" x14ac:dyDescent="0.25">
      <c r="B110" s="80" t="s">
        <v>159</v>
      </c>
      <c r="C110" s="81">
        <v>0.90046527085410433</v>
      </c>
      <c r="D110" s="82">
        <v>0.29940351127367404</v>
      </c>
      <c r="E110" s="83">
        <v>6018</v>
      </c>
      <c r="F110" s="84">
        <v>0</v>
      </c>
      <c r="H110" s="80" t="s">
        <v>159</v>
      </c>
      <c r="I110" s="101">
        <v>-4.7133199316352209E-2</v>
      </c>
      <c r="J110" s="95"/>
      <c r="K110" s="3">
        <f t="shared" si="4"/>
        <v>-1.566912227507045E-2</v>
      </c>
      <c r="L110" s="3">
        <f t="shared" si="5"/>
        <v>0.14175454692588771</v>
      </c>
    </row>
    <row r="111" spans="2:13" x14ac:dyDescent="0.25">
      <c r="B111" s="80" t="s">
        <v>160</v>
      </c>
      <c r="C111" s="81">
        <v>0.68444666001994037</v>
      </c>
      <c r="D111" s="82">
        <v>0.46477448776471447</v>
      </c>
      <c r="E111" s="83">
        <v>6018</v>
      </c>
      <c r="F111" s="84">
        <v>0</v>
      </c>
      <c r="H111" s="80" t="s">
        <v>160</v>
      </c>
      <c r="I111" s="101">
        <v>8.6554439086746933E-3</v>
      </c>
      <c r="J111" s="95"/>
      <c r="K111" s="3">
        <f t="shared" si="4"/>
        <v>5.8765149686422127E-3</v>
      </c>
      <c r="L111" s="3">
        <f t="shared" si="5"/>
        <v>-1.2746374489645759E-2</v>
      </c>
    </row>
    <row r="112" spans="2:13" ht="23" x14ac:dyDescent="0.25">
      <c r="B112" s="80" t="s">
        <v>161</v>
      </c>
      <c r="C112" s="85">
        <v>4.0661349285476902</v>
      </c>
      <c r="D112" s="86">
        <v>2.3017244764821467</v>
      </c>
      <c r="E112" s="83">
        <v>6018</v>
      </c>
      <c r="F112" s="84">
        <v>0</v>
      </c>
      <c r="H112" s="80" t="s">
        <v>161</v>
      </c>
      <c r="I112" s="101">
        <v>-4.9092343693165272E-2</v>
      </c>
      <c r="J112" s="95"/>
      <c r="M112" s="3" t="str">
        <f>"((memesleep-"&amp;C112&amp;")/"&amp;D112&amp;")*("&amp;I112&amp;")"</f>
        <v>((memesleep-4.06613492854769)/2.30172447648215)*(-0.0490923436931653)</v>
      </c>
    </row>
    <row r="113" spans="2:12" x14ac:dyDescent="0.25">
      <c r="B113" s="80" t="s">
        <v>163</v>
      </c>
      <c r="C113" s="87">
        <v>0.46011964107676967</v>
      </c>
      <c r="D113" s="88">
        <v>0.49844843423556329</v>
      </c>
      <c r="E113" s="83">
        <v>6018</v>
      </c>
      <c r="F113" s="84">
        <v>0</v>
      </c>
      <c r="H113" s="80" t="s">
        <v>163</v>
      </c>
      <c r="I113" s="101">
        <v>3.3032242765877245E-3</v>
      </c>
      <c r="J113" s="95"/>
      <c r="K113" s="3">
        <f t="shared" si="4"/>
        <v>3.5777941820262834E-3</v>
      </c>
      <c r="L113" s="3">
        <f t="shared" si="5"/>
        <v>-3.0492188642754006E-3</v>
      </c>
    </row>
    <row r="114" spans="2:12" x14ac:dyDescent="0.25">
      <c r="B114" s="80" t="s">
        <v>164</v>
      </c>
      <c r="C114" s="87">
        <v>6.8627450980392163E-2</v>
      </c>
      <c r="D114" s="88">
        <v>0.25284055609855421</v>
      </c>
      <c r="E114" s="83">
        <v>6018</v>
      </c>
      <c r="F114" s="84">
        <v>0</v>
      </c>
      <c r="H114" s="80" t="s">
        <v>164</v>
      </c>
      <c r="I114" s="101">
        <v>-4.5968573322714892E-3</v>
      </c>
      <c r="J114" s="95"/>
      <c r="K114" s="3">
        <f t="shared" si="4"/>
        <v>-1.6933148689043141E-2</v>
      </c>
      <c r="L114" s="3">
        <f t="shared" si="5"/>
        <v>1.2477056928768631E-3</v>
      </c>
    </row>
    <row r="115" spans="2:12" x14ac:dyDescent="0.25">
      <c r="B115" s="80" t="s">
        <v>165</v>
      </c>
      <c r="C115" s="87">
        <v>1.9441674975074777E-2</v>
      </c>
      <c r="D115" s="88">
        <v>0.13808281774022291</v>
      </c>
      <c r="E115" s="83">
        <v>6018</v>
      </c>
      <c r="F115" s="84">
        <v>0</v>
      </c>
      <c r="H115" s="80" t="s">
        <v>165</v>
      </c>
      <c r="I115" s="101">
        <v>-1.7541235861890714E-2</v>
      </c>
      <c r="J115" s="95"/>
      <c r="K115" s="3">
        <f t="shared" si="4"/>
        <v>-0.12456441096068657</v>
      </c>
      <c r="L115" s="3">
        <f t="shared" si="5"/>
        <v>2.4697570043044114E-3</v>
      </c>
    </row>
    <row r="116" spans="2:12" x14ac:dyDescent="0.25">
      <c r="B116" s="80" t="s">
        <v>166</v>
      </c>
      <c r="C116" s="87">
        <v>0.25872382851445663</v>
      </c>
      <c r="D116" s="88">
        <v>0.43796995680656697</v>
      </c>
      <c r="E116" s="83">
        <v>6018</v>
      </c>
      <c r="F116" s="84">
        <v>0</v>
      </c>
      <c r="H116" s="80" t="s">
        <v>166</v>
      </c>
      <c r="I116" s="101">
        <v>7.2515599238434179E-3</v>
      </c>
      <c r="J116" s="95"/>
      <c r="K116" s="3">
        <f t="shared" si="4"/>
        <v>1.2273464181970685E-2</v>
      </c>
      <c r="L116" s="3">
        <f t="shared" si="5"/>
        <v>-4.283744391689835E-3</v>
      </c>
    </row>
    <row r="117" spans="2:12" x14ac:dyDescent="0.25">
      <c r="B117" s="80" t="s">
        <v>167</v>
      </c>
      <c r="C117" s="87">
        <v>1.3625789298770355E-2</v>
      </c>
      <c r="D117" s="88">
        <v>0.1159411956862357</v>
      </c>
      <c r="E117" s="83">
        <v>6018</v>
      </c>
      <c r="F117" s="84">
        <v>0</v>
      </c>
      <c r="H117" s="80" t="s">
        <v>167</v>
      </c>
      <c r="I117" s="101">
        <v>1.8011484891590583E-3</v>
      </c>
      <c r="J117" s="95"/>
      <c r="K117" s="3">
        <f t="shared" si="4"/>
        <v>1.5323340498901666E-2</v>
      </c>
      <c r="L117" s="3">
        <f t="shared" si="5"/>
        <v>-2.1167687346865507E-4</v>
      </c>
    </row>
    <row r="118" spans="2:12" x14ac:dyDescent="0.25">
      <c r="B118" s="80" t="s">
        <v>185</v>
      </c>
      <c r="C118" s="87">
        <v>4.818876703223663E-3</v>
      </c>
      <c r="D118" s="88">
        <v>6.9256423154687163E-2</v>
      </c>
      <c r="E118" s="83">
        <v>6018</v>
      </c>
      <c r="F118" s="84">
        <v>0</v>
      </c>
      <c r="H118" s="80" t="s">
        <v>185</v>
      </c>
      <c r="I118" s="101">
        <v>-2.0730292238545734E-3</v>
      </c>
      <c r="J118" s="95"/>
      <c r="K118" s="3">
        <f t="shared" si="4"/>
        <v>-2.9788421891421567E-2</v>
      </c>
      <c r="L118" s="3">
        <f t="shared" si="5"/>
        <v>1.4424181580417861E-4</v>
      </c>
    </row>
    <row r="119" spans="2:12" x14ac:dyDescent="0.25">
      <c r="B119" s="80" t="s">
        <v>168</v>
      </c>
      <c r="C119" s="87">
        <v>0.33865071452309736</v>
      </c>
      <c r="D119" s="88">
        <v>0.4732902178871492</v>
      </c>
      <c r="E119" s="83">
        <v>6018</v>
      </c>
      <c r="F119" s="84">
        <v>0</v>
      </c>
      <c r="H119" s="80" t="s">
        <v>168</v>
      </c>
      <c r="I119" s="101">
        <v>-2.4462362401329131E-2</v>
      </c>
      <c r="J119" s="95"/>
      <c r="K119" s="3">
        <f t="shared" si="4"/>
        <v>-3.4182337356174923E-2</v>
      </c>
      <c r="L119" s="3">
        <f t="shared" si="5"/>
        <v>1.7503417972835299E-2</v>
      </c>
    </row>
    <row r="120" spans="2:12" x14ac:dyDescent="0.25">
      <c r="B120" s="80" t="s">
        <v>169</v>
      </c>
      <c r="C120" s="87">
        <v>4.4865403788634101E-3</v>
      </c>
      <c r="D120" s="88">
        <v>6.6836768570910185E-2</v>
      </c>
      <c r="E120" s="83">
        <v>6018</v>
      </c>
      <c r="F120" s="84">
        <v>0</v>
      </c>
      <c r="H120" s="80" t="s">
        <v>169</v>
      </c>
      <c r="I120" s="101">
        <v>4.9290790672720458E-3</v>
      </c>
      <c r="J120" s="95"/>
      <c r="K120" s="3">
        <f t="shared" si="4"/>
        <v>7.3417142389223922E-2</v>
      </c>
      <c r="L120" s="3">
        <f t="shared" si="5"/>
        <v>-3.3087345092789949E-4</v>
      </c>
    </row>
    <row r="121" spans="2:12" x14ac:dyDescent="0.25">
      <c r="B121" s="80" t="s">
        <v>186</v>
      </c>
      <c r="C121" s="87">
        <v>3.3233632436025255E-4</v>
      </c>
      <c r="D121" s="88">
        <v>1.8228578975499805E-2</v>
      </c>
      <c r="E121" s="83">
        <v>6018</v>
      </c>
      <c r="F121" s="84">
        <v>0</v>
      </c>
      <c r="H121" s="80" t="s">
        <v>186</v>
      </c>
      <c r="I121" s="101">
        <v>-4.9554982932401726E-3</v>
      </c>
      <c r="J121" s="95"/>
      <c r="K121" s="3">
        <f t="shared" si="4"/>
        <v>-0.271762895385881</v>
      </c>
      <c r="L121" s="3">
        <f t="shared" si="5"/>
        <v>9.0346707242646614E-5</v>
      </c>
    </row>
    <row r="122" spans="2:12" x14ac:dyDescent="0.25">
      <c r="B122" s="80" t="s">
        <v>170</v>
      </c>
      <c r="C122" s="87">
        <v>4.6028580923894988E-2</v>
      </c>
      <c r="D122" s="88">
        <v>0.20956442520253352</v>
      </c>
      <c r="E122" s="83">
        <v>6018</v>
      </c>
      <c r="F122" s="84">
        <v>0</v>
      </c>
      <c r="H122" s="80" t="s">
        <v>170</v>
      </c>
      <c r="I122" s="101">
        <v>-4.2687548237751068E-2</v>
      </c>
      <c r="J122" s="95"/>
      <c r="K122" s="3">
        <f t="shared" si="4"/>
        <v>-0.19432067694643604</v>
      </c>
      <c r="L122" s="3">
        <f t="shared" si="5"/>
        <v>9.375862657056748E-3</v>
      </c>
    </row>
    <row r="123" spans="2:12" x14ac:dyDescent="0.25">
      <c r="B123" s="80" t="s">
        <v>171</v>
      </c>
      <c r="C123" s="87">
        <v>1.0302426055167829E-2</v>
      </c>
      <c r="D123" s="88">
        <v>0.10098505162770274</v>
      </c>
      <c r="E123" s="83">
        <v>6018</v>
      </c>
      <c r="F123" s="84">
        <v>0</v>
      </c>
      <c r="H123" s="80" t="s">
        <v>171</v>
      </c>
      <c r="I123" s="101">
        <v>-2.6802331901516235E-2</v>
      </c>
      <c r="J123" s="95"/>
      <c r="K123" s="3">
        <f t="shared" ref="K123:K124" si="6">((1-C123)/D123)*I123</f>
        <v>-0.26267454867268686</v>
      </c>
      <c r="L123" s="3">
        <f t="shared" ref="L123:L124" si="7">((0-C123)/D123)*I123</f>
        <v>2.7343556107633617E-3</v>
      </c>
    </row>
    <row r="124" spans="2:12" x14ac:dyDescent="0.25">
      <c r="B124" s="80" t="s">
        <v>172</v>
      </c>
      <c r="C124" s="87">
        <v>6.3143901628447997E-3</v>
      </c>
      <c r="D124" s="88">
        <v>7.9218441276178039E-2</v>
      </c>
      <c r="E124" s="83">
        <v>6018</v>
      </c>
      <c r="F124" s="84">
        <v>0</v>
      </c>
      <c r="H124" s="80" t="s">
        <v>172</v>
      </c>
      <c r="I124" s="101">
        <v>-1.982090903365755E-2</v>
      </c>
      <c r="J124" s="95"/>
      <c r="K124" s="3">
        <f t="shared" si="6"/>
        <v>-0.2486258472565975</v>
      </c>
      <c r="L124" s="3">
        <f t="shared" si="7"/>
        <v>1.5798966882526267E-3</v>
      </c>
    </row>
    <row r="125" spans="2:12" x14ac:dyDescent="0.25">
      <c r="B125" s="80" t="s">
        <v>173</v>
      </c>
      <c r="C125" s="87">
        <v>0.18594217347956127</v>
      </c>
      <c r="D125" s="88">
        <v>0.38909232615275341</v>
      </c>
      <c r="E125" s="83">
        <v>6018</v>
      </c>
      <c r="F125" s="84">
        <v>0</v>
      </c>
      <c r="H125" s="80" t="s">
        <v>173</v>
      </c>
      <c r="I125" s="101">
        <v>-3.3912386326323961E-3</v>
      </c>
      <c r="J125" s="95"/>
      <c r="K125" s="3">
        <f t="shared" ref="K125:K138" si="8">((1-C125)/D125)*I125</f>
        <v>-7.095139546414663E-3</v>
      </c>
      <c r="L125" s="3">
        <f t="shared" ref="L125:L138" si="9">((0-C125)/D125)*I125</f>
        <v>1.6206289349740776E-3</v>
      </c>
    </row>
    <row r="126" spans="2:12" x14ac:dyDescent="0.25">
      <c r="B126" s="80" t="s">
        <v>174</v>
      </c>
      <c r="C126" s="87">
        <v>6.8959787304752412E-2</v>
      </c>
      <c r="D126" s="88">
        <v>0.25340679850605846</v>
      </c>
      <c r="E126" s="83">
        <v>6018</v>
      </c>
      <c r="F126" s="84">
        <v>0</v>
      </c>
      <c r="H126" s="80" t="s">
        <v>174</v>
      </c>
      <c r="I126" s="101">
        <v>-1.1241650608575099E-2</v>
      </c>
      <c r="J126" s="95"/>
      <c r="K126" s="3">
        <f t="shared" si="8"/>
        <v>-4.1302872832763356E-2</v>
      </c>
      <c r="L126" s="3">
        <f t="shared" si="9"/>
        <v>3.0591990407989995E-3</v>
      </c>
    </row>
    <row r="127" spans="2:12" x14ac:dyDescent="0.25">
      <c r="B127" s="80" t="s">
        <v>175</v>
      </c>
      <c r="C127" s="87">
        <v>0.1093386507145231</v>
      </c>
      <c r="D127" s="88">
        <v>0.31208956236310242</v>
      </c>
      <c r="E127" s="83">
        <v>6018</v>
      </c>
      <c r="F127" s="84">
        <v>0</v>
      </c>
      <c r="H127" s="80" t="s">
        <v>175</v>
      </c>
      <c r="I127" s="101">
        <v>-6.5543142880018584E-2</v>
      </c>
      <c r="J127" s="95"/>
      <c r="K127" s="3">
        <f t="shared" si="8"/>
        <v>-0.18705125423582539</v>
      </c>
      <c r="L127" s="3">
        <f t="shared" si="9"/>
        <v>2.2962635314771104E-2</v>
      </c>
    </row>
    <row r="128" spans="2:12" x14ac:dyDescent="0.25">
      <c r="B128" s="80" t="s">
        <v>176</v>
      </c>
      <c r="C128" s="87">
        <v>0.1857760053173812</v>
      </c>
      <c r="D128" s="88">
        <v>0.38895812176182709</v>
      </c>
      <c r="E128" s="83">
        <v>6018</v>
      </c>
      <c r="F128" s="84">
        <v>0</v>
      </c>
      <c r="H128" s="80" t="s">
        <v>176</v>
      </c>
      <c r="I128" s="101">
        <v>-1.6399803118822855E-3</v>
      </c>
      <c r="J128" s="95"/>
      <c r="K128" s="3">
        <f t="shared" si="8"/>
        <v>-3.4330465056063293E-3</v>
      </c>
      <c r="L128" s="3">
        <f t="shared" si="9"/>
        <v>7.8329510066691343E-4</v>
      </c>
    </row>
    <row r="129" spans="2:13" x14ac:dyDescent="0.25">
      <c r="B129" s="80" t="s">
        <v>177</v>
      </c>
      <c r="C129" s="87">
        <v>5.2675307411100034E-2</v>
      </c>
      <c r="D129" s="88">
        <v>0.22340302744712562</v>
      </c>
      <c r="E129" s="83">
        <v>6018</v>
      </c>
      <c r="F129" s="84">
        <v>0</v>
      </c>
      <c r="H129" s="80" t="s">
        <v>177</v>
      </c>
      <c r="I129" s="101">
        <v>-1.2684309527201849E-2</v>
      </c>
      <c r="J129" s="95"/>
      <c r="K129" s="3">
        <f t="shared" si="8"/>
        <v>-5.378691489041211E-2</v>
      </c>
      <c r="L129" s="3">
        <f t="shared" si="9"/>
        <v>2.9907826732609435E-3</v>
      </c>
    </row>
    <row r="130" spans="2:13" x14ac:dyDescent="0.25">
      <c r="B130" s="80" t="s">
        <v>178</v>
      </c>
      <c r="C130" s="87">
        <v>3.8218677301429041E-2</v>
      </c>
      <c r="D130" s="88">
        <v>0.19173971688945743</v>
      </c>
      <c r="E130" s="83">
        <v>6018</v>
      </c>
      <c r="F130" s="84">
        <v>0</v>
      </c>
      <c r="H130" s="80" t="s">
        <v>178</v>
      </c>
      <c r="I130" s="101">
        <v>-4.3910454927407659E-2</v>
      </c>
      <c r="J130" s="95"/>
      <c r="K130" s="3">
        <f t="shared" si="8"/>
        <v>-0.22025825481283062</v>
      </c>
      <c r="L130" s="3">
        <f t="shared" si="9"/>
        <v>8.7524876653336282E-3</v>
      </c>
    </row>
    <row r="131" spans="2:13" x14ac:dyDescent="0.25">
      <c r="B131" s="80" t="s">
        <v>179</v>
      </c>
      <c r="C131" s="87">
        <v>0.3708873379860419</v>
      </c>
      <c r="D131" s="88">
        <v>0.48308249704940204</v>
      </c>
      <c r="E131" s="83">
        <v>6018</v>
      </c>
      <c r="F131" s="84">
        <v>0</v>
      </c>
      <c r="H131" s="80" t="s">
        <v>179</v>
      </c>
      <c r="I131" s="101">
        <v>1.2186484060960999E-2</v>
      </c>
      <c r="J131" s="95"/>
      <c r="K131" s="3">
        <f t="shared" si="8"/>
        <v>1.5870315060075173E-2</v>
      </c>
      <c r="L131" s="3">
        <f t="shared" si="9"/>
        <v>-9.3561920797907514E-3</v>
      </c>
    </row>
    <row r="132" spans="2:13" x14ac:dyDescent="0.25">
      <c r="B132" s="80" t="s">
        <v>180</v>
      </c>
      <c r="C132" s="87">
        <v>4.2871385842472583E-2</v>
      </c>
      <c r="D132" s="88">
        <v>0.20258393248549042</v>
      </c>
      <c r="E132" s="83">
        <v>6018</v>
      </c>
      <c r="F132" s="84">
        <v>0</v>
      </c>
      <c r="H132" s="80" t="s">
        <v>180</v>
      </c>
      <c r="I132" s="101">
        <v>3.3567235577095628E-3</v>
      </c>
      <c r="J132" s="95"/>
      <c r="K132" s="3">
        <f t="shared" si="8"/>
        <v>1.5859185511321778E-2</v>
      </c>
      <c r="L132" s="3">
        <f t="shared" si="9"/>
        <v>-7.1035935102795457E-4</v>
      </c>
    </row>
    <row r="133" spans="2:13" x14ac:dyDescent="0.25">
      <c r="B133" s="80" t="s">
        <v>181</v>
      </c>
      <c r="C133" s="87">
        <v>3.6556995679627785E-3</v>
      </c>
      <c r="D133" s="88">
        <v>6.0356778984667687E-2</v>
      </c>
      <c r="E133" s="83">
        <v>6018</v>
      </c>
      <c r="F133" s="84">
        <v>0</v>
      </c>
      <c r="H133" s="80" t="s">
        <v>181</v>
      </c>
      <c r="I133" s="101">
        <v>-9.0615357304135049E-5</v>
      </c>
      <c r="J133" s="95"/>
      <c r="K133" s="3">
        <f t="shared" si="8"/>
        <v>-1.4958401740510741E-3</v>
      </c>
      <c r="L133" s="3">
        <f t="shared" si="9"/>
        <v>5.4884062423488381E-6</v>
      </c>
    </row>
    <row r="134" spans="2:13" x14ac:dyDescent="0.25">
      <c r="B134" s="80" t="s">
        <v>182</v>
      </c>
      <c r="C134" s="87">
        <v>7.3612495845795961E-2</v>
      </c>
      <c r="D134" s="88">
        <v>0.26116092702700622</v>
      </c>
      <c r="E134" s="83">
        <v>6018</v>
      </c>
      <c r="F134" s="84">
        <v>0</v>
      </c>
      <c r="H134" s="80" t="s">
        <v>182</v>
      </c>
      <c r="I134" s="101">
        <v>5.5712593457001407E-3</v>
      </c>
      <c r="J134" s="95"/>
      <c r="K134" s="3">
        <f t="shared" si="8"/>
        <v>1.9762317047240498E-2</v>
      </c>
      <c r="L134" s="3">
        <f t="shared" si="9"/>
        <v>-1.5703509330811736E-3</v>
      </c>
    </row>
    <row r="135" spans="2:13" x14ac:dyDescent="0.25">
      <c r="B135" s="80" t="s">
        <v>183</v>
      </c>
      <c r="C135" s="87">
        <v>1.4290461947490861E-2</v>
      </c>
      <c r="D135" s="88">
        <v>0.1186953483469986</v>
      </c>
      <c r="E135" s="83">
        <v>6018</v>
      </c>
      <c r="F135" s="84">
        <v>0</v>
      </c>
      <c r="H135" s="80" t="s">
        <v>183</v>
      </c>
      <c r="I135" s="101">
        <v>2.1817807302348499E-3</v>
      </c>
      <c r="J135" s="95"/>
      <c r="K135" s="3">
        <f t="shared" si="8"/>
        <v>1.8118671925074149E-2</v>
      </c>
      <c r="L135" s="3">
        <f t="shared" si="9"/>
        <v>-2.6267798138172231E-4</v>
      </c>
    </row>
    <row r="136" spans="2:13" x14ac:dyDescent="0.25">
      <c r="B136" s="80" t="s">
        <v>184</v>
      </c>
      <c r="C136" s="87">
        <v>1.6616816218012628E-2</v>
      </c>
      <c r="D136" s="88">
        <v>0.12784136025464149</v>
      </c>
      <c r="E136" s="83">
        <v>6018</v>
      </c>
      <c r="F136" s="84">
        <v>0</v>
      </c>
      <c r="H136" s="80" t="s">
        <v>184</v>
      </c>
      <c r="I136" s="101">
        <v>2.5702875883024463E-3</v>
      </c>
      <c r="J136" s="95"/>
      <c r="K136" s="3">
        <f t="shared" si="8"/>
        <v>1.9771203832512553E-2</v>
      </c>
      <c r="L136" s="3">
        <f t="shared" si="9"/>
        <v>-3.3408590457101306E-4</v>
      </c>
    </row>
    <row r="137" spans="2:13" ht="15" thickBot="1" x14ac:dyDescent="0.3">
      <c r="B137" s="89" t="s">
        <v>162</v>
      </c>
      <c r="C137" s="90">
        <v>1.1992495636998246</v>
      </c>
      <c r="D137" s="91">
        <v>4.5147439177689854</v>
      </c>
      <c r="E137" s="92">
        <v>6018</v>
      </c>
      <c r="F137" s="93">
        <v>288</v>
      </c>
      <c r="H137" s="89" t="s">
        <v>162</v>
      </c>
      <c r="I137" s="102">
        <v>2.1522769801475398E-3</v>
      </c>
      <c r="J137" s="95"/>
      <c r="M137" s="4" t="str">
        <f>"((landarea-"&amp;C137&amp;")/"&amp;D137&amp;")*("&amp;I137&amp;")"</f>
        <v>((landarea-1.19924956369982)/4.51474391776899)*(0.00215227698014754)</v>
      </c>
    </row>
    <row r="138" spans="2:13" ht="46.5" customHeight="1" thickTop="1" x14ac:dyDescent="0.25">
      <c r="B138" s="94" t="s">
        <v>48</v>
      </c>
      <c r="C138" s="94"/>
      <c r="D138" s="94"/>
      <c r="E138" s="94"/>
      <c r="F138" s="94"/>
      <c r="H138" s="94" t="s">
        <v>7</v>
      </c>
      <c r="I138" s="94"/>
      <c r="J138" s="95"/>
    </row>
  </sheetData>
  <mergeCells count="7">
    <mergeCell ref="K5:L5"/>
    <mergeCell ref="B5:F5"/>
    <mergeCell ref="B6"/>
    <mergeCell ref="B138:F138"/>
    <mergeCell ref="H4:I4"/>
    <mergeCell ref="H5:H6"/>
    <mergeCell ref="H138:I138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4"/>
  <sheetViews>
    <sheetView topLeftCell="A13" zoomScale="90" zoomScaleNormal="90" workbookViewId="0">
      <selection activeCell="I27" sqref="I27"/>
    </sheetView>
  </sheetViews>
  <sheetFormatPr defaultRowHeight="14.5" x14ac:dyDescent="0.35"/>
  <cols>
    <col min="1" max="1" width="12.26953125" customWidth="1"/>
    <col min="2" max="2" width="7.90625" customWidth="1"/>
    <col min="3" max="3" width="6.26953125" customWidth="1"/>
    <col min="4" max="4" width="5.81640625" customWidth="1"/>
    <col min="5" max="5" width="6.81640625" customWidth="1"/>
    <col min="6" max="6" width="6" customWidth="1"/>
    <col min="7" max="7" width="6.7265625" customWidth="1"/>
    <col min="8" max="8" width="7.6328125" customWidth="1"/>
    <col min="9" max="9" width="6.08984375" customWidth="1"/>
    <col min="10" max="10" width="6.6328125" customWidth="1"/>
    <col min="11" max="11" width="6.36328125" customWidth="1"/>
    <col min="12" max="12" width="6.26953125" customWidth="1"/>
    <col min="13" max="13" width="6.6328125" customWidth="1"/>
    <col min="14" max="14" width="6.54296875" customWidth="1"/>
    <col min="15" max="15" width="6.26953125" customWidth="1"/>
    <col min="16" max="16" width="5.6328125" customWidth="1"/>
  </cols>
  <sheetData>
    <row r="1" spans="1:9" x14ac:dyDescent="0.35">
      <c r="A1" t="s">
        <v>12</v>
      </c>
    </row>
    <row r="3" spans="1:9" x14ac:dyDescent="0.35">
      <c r="B3" t="s">
        <v>13</v>
      </c>
    </row>
    <row r="5" spans="1:9" ht="15.75" customHeight="1" thickBot="1" x14ac:dyDescent="0.4">
      <c r="C5" s="103" t="s">
        <v>22</v>
      </c>
      <c r="D5" s="103"/>
      <c r="E5" s="103"/>
      <c r="F5" s="103"/>
      <c r="G5" s="103"/>
      <c r="H5" s="103"/>
      <c r="I5" s="103"/>
    </row>
    <row r="6" spans="1:9" ht="25.5" customHeight="1" thickTop="1" x14ac:dyDescent="0.35">
      <c r="C6" s="104" t="s">
        <v>14</v>
      </c>
      <c r="D6" s="105"/>
      <c r="E6" s="106" t="s">
        <v>15</v>
      </c>
      <c r="F6" s="107"/>
      <c r="G6" s="108" t="s">
        <v>16</v>
      </c>
      <c r="H6" s="107" t="s">
        <v>17</v>
      </c>
      <c r="I6" s="109" t="s">
        <v>18</v>
      </c>
    </row>
    <row r="7" spans="1:9" ht="15" thickBot="1" x14ac:dyDescent="0.4">
      <c r="C7" s="110"/>
      <c r="D7" s="111"/>
      <c r="E7" s="112" t="s">
        <v>19</v>
      </c>
      <c r="F7" s="113" t="s">
        <v>20</v>
      </c>
      <c r="G7" s="113" t="s">
        <v>21</v>
      </c>
      <c r="H7" s="114"/>
      <c r="I7" s="115"/>
    </row>
    <row r="8" spans="1:9" ht="15" thickTop="1" x14ac:dyDescent="0.35">
      <c r="C8" s="116" t="s">
        <v>5</v>
      </c>
      <c r="D8" s="117" t="s">
        <v>187</v>
      </c>
      <c r="E8" s="118">
        <v>1.1427669113299153</v>
      </c>
      <c r="F8" s="119">
        <v>3.3906178412823149E-3</v>
      </c>
      <c r="G8" s="120"/>
      <c r="H8" s="121">
        <v>337.03795733515238</v>
      </c>
      <c r="I8" s="122">
        <v>0</v>
      </c>
    </row>
    <row r="9" spans="1:9" ht="35" thickBot="1" x14ac:dyDescent="0.4">
      <c r="C9" s="123"/>
      <c r="D9" s="124" t="s">
        <v>188</v>
      </c>
      <c r="E9" s="125">
        <v>0.94462521389219556</v>
      </c>
      <c r="F9" s="126">
        <v>3.3912589716352717E-3</v>
      </c>
      <c r="G9" s="126">
        <v>0.98339097602901915</v>
      </c>
      <c r="H9" s="127">
        <v>278.54705930544003</v>
      </c>
      <c r="I9" s="128">
        <v>0</v>
      </c>
    </row>
    <row r="10" spans="1:9" ht="15" customHeight="1" thickTop="1" x14ac:dyDescent="0.35">
      <c r="C10" s="129" t="s">
        <v>44</v>
      </c>
      <c r="D10" s="129"/>
      <c r="E10" s="129"/>
      <c r="F10" s="129"/>
      <c r="G10" s="129"/>
      <c r="H10" s="129"/>
      <c r="I10" s="129"/>
    </row>
    <row r="12" spans="1:9" x14ac:dyDescent="0.35">
      <c r="D12" t="s">
        <v>201</v>
      </c>
    </row>
    <row r="14" spans="1:9" x14ac:dyDescent="0.35">
      <c r="B14" t="s">
        <v>11</v>
      </c>
    </row>
    <row r="16" spans="1:9" ht="15.75" customHeight="1" thickBot="1" x14ac:dyDescent="0.4">
      <c r="C16" s="103" t="s">
        <v>22</v>
      </c>
      <c r="D16" s="103"/>
      <c r="E16" s="103"/>
      <c r="F16" s="103"/>
      <c r="G16" s="103"/>
      <c r="H16" s="103"/>
      <c r="I16" s="103"/>
    </row>
    <row r="17" spans="2:9" ht="25.5" customHeight="1" thickTop="1" x14ac:dyDescent="0.35">
      <c r="C17" s="104" t="s">
        <v>14</v>
      </c>
      <c r="D17" s="105"/>
      <c r="E17" s="106" t="s">
        <v>15</v>
      </c>
      <c r="F17" s="107"/>
      <c r="G17" s="108" t="s">
        <v>16</v>
      </c>
      <c r="H17" s="107" t="s">
        <v>17</v>
      </c>
      <c r="I17" s="109" t="s">
        <v>18</v>
      </c>
    </row>
    <row r="18" spans="2:9" ht="15" thickBot="1" x14ac:dyDescent="0.4">
      <c r="C18" s="110"/>
      <c r="D18" s="111"/>
      <c r="E18" s="112" t="s">
        <v>19</v>
      </c>
      <c r="F18" s="113" t="s">
        <v>20</v>
      </c>
      <c r="G18" s="113" t="s">
        <v>21</v>
      </c>
      <c r="H18" s="114"/>
      <c r="I18" s="115"/>
    </row>
    <row r="19" spans="2:9" ht="15" thickTop="1" x14ac:dyDescent="0.35">
      <c r="C19" s="116" t="s">
        <v>5</v>
      </c>
      <c r="D19" s="117" t="s">
        <v>187</v>
      </c>
      <c r="E19" s="130">
        <v>-0.50226295787098829</v>
      </c>
      <c r="F19" s="119">
        <v>2.08585048668561E-3</v>
      </c>
      <c r="G19" s="120"/>
      <c r="H19" s="121">
        <v>-240.79528282445486</v>
      </c>
      <c r="I19" s="122">
        <v>0</v>
      </c>
    </row>
    <row r="20" spans="2:9" ht="35" thickBot="1" x14ac:dyDescent="0.4">
      <c r="C20" s="123"/>
      <c r="D20" s="124" t="s">
        <v>189</v>
      </c>
      <c r="E20" s="125">
        <v>0.42611536467260275</v>
      </c>
      <c r="F20" s="126">
        <v>2.0860238092574039E-3</v>
      </c>
      <c r="G20" s="126">
        <v>0.93487521640361626</v>
      </c>
      <c r="H20" s="127">
        <v>204.27157292336659</v>
      </c>
      <c r="I20" s="128">
        <v>0</v>
      </c>
    </row>
    <row r="21" spans="2:9" ht="15" customHeight="1" thickTop="1" x14ac:dyDescent="0.35">
      <c r="C21" s="129" t="s">
        <v>44</v>
      </c>
      <c r="D21" s="129"/>
      <c r="E21" s="129"/>
      <c r="F21" s="129"/>
      <c r="G21" s="129"/>
      <c r="H21" s="129"/>
      <c r="I21" s="129"/>
    </row>
    <row r="23" spans="2:9" x14ac:dyDescent="0.35">
      <c r="D23" t="s">
        <v>202</v>
      </c>
    </row>
    <row r="26" spans="2:9" x14ac:dyDescent="0.35">
      <c r="B26" t="s">
        <v>23</v>
      </c>
    </row>
    <row r="28" spans="2:9" x14ac:dyDescent="0.35">
      <c r="C28" s="103" t="s">
        <v>24</v>
      </c>
      <c r="D28" s="103"/>
      <c r="E28" s="103"/>
    </row>
    <row r="29" spans="2:9" ht="15" thickBot="1" x14ac:dyDescent="0.4">
      <c r="C29" s="145" t="s">
        <v>45</v>
      </c>
      <c r="D29" s="131"/>
      <c r="E29" s="131"/>
      <c r="F29" s="1"/>
    </row>
    <row r="30" spans="2:9" ht="15" thickTop="1" x14ac:dyDescent="0.35">
      <c r="C30" s="146" t="s">
        <v>25</v>
      </c>
      <c r="D30" s="117" t="s">
        <v>26</v>
      </c>
      <c r="E30" s="147">
        <v>8662.999761000021</v>
      </c>
      <c r="F30" s="1"/>
    </row>
    <row r="31" spans="2:9" x14ac:dyDescent="0.35">
      <c r="C31" s="148"/>
      <c r="D31" s="149" t="s">
        <v>27</v>
      </c>
      <c r="E31" s="150">
        <v>0</v>
      </c>
      <c r="F31" s="1"/>
    </row>
    <row r="32" spans="2:9" x14ac:dyDescent="0.35">
      <c r="C32" s="148" t="s">
        <v>1</v>
      </c>
      <c r="D32" s="151"/>
      <c r="E32" s="152">
        <v>-0.11721116146502916</v>
      </c>
      <c r="F32" s="1"/>
    </row>
    <row r="33" spans="3:6" ht="14.5" customHeight="1" x14ac:dyDescent="0.35">
      <c r="C33" s="148" t="s">
        <v>46</v>
      </c>
      <c r="D33" s="151"/>
      <c r="E33" s="153">
        <v>8.3207333839318137E-3</v>
      </c>
      <c r="F33" s="1"/>
    </row>
    <row r="34" spans="3:6" x14ac:dyDescent="0.35">
      <c r="C34" s="148" t="s">
        <v>28</v>
      </c>
      <c r="D34" s="151"/>
      <c r="E34" s="152">
        <v>-0.36553061784804153</v>
      </c>
      <c r="F34" s="1"/>
    </row>
    <row r="35" spans="3:6" ht="15" customHeight="1" x14ac:dyDescent="0.35">
      <c r="C35" s="148" t="s">
        <v>29</v>
      </c>
      <c r="D35" s="151"/>
      <c r="E35" s="154">
        <v>0.82717330125361821</v>
      </c>
      <c r="F35" s="1"/>
    </row>
    <row r="36" spans="3:6" ht="14.5" customHeight="1" x14ac:dyDescent="0.35">
      <c r="C36" s="148" t="s">
        <v>30</v>
      </c>
      <c r="D36" s="151"/>
      <c r="E36" s="153">
        <v>0.77445423254545165</v>
      </c>
      <c r="F36" s="1"/>
    </row>
    <row r="37" spans="3:6" ht="15" customHeight="1" x14ac:dyDescent="0.35">
      <c r="C37" s="148" t="s">
        <v>31</v>
      </c>
      <c r="D37" s="151"/>
      <c r="E37" s="155">
        <v>1.5746259244037217</v>
      </c>
      <c r="F37" s="1"/>
    </row>
    <row r="38" spans="3:6" ht="14.5" customHeight="1" x14ac:dyDescent="0.35">
      <c r="C38" s="148" t="s">
        <v>32</v>
      </c>
      <c r="D38" s="151"/>
      <c r="E38" s="156">
        <v>2.6312753341116032E-2</v>
      </c>
      <c r="F38" s="1"/>
    </row>
    <row r="39" spans="3:6" ht="15" customHeight="1" x14ac:dyDescent="0.35">
      <c r="C39" s="148" t="s">
        <v>33</v>
      </c>
      <c r="D39" s="151"/>
      <c r="E39" s="155">
        <v>2.1700471295140251</v>
      </c>
      <c r="F39" s="1"/>
    </row>
    <row r="40" spans="3:6" ht="14.5" customHeight="1" x14ac:dyDescent="0.35">
      <c r="C40" s="148" t="s">
        <v>34</v>
      </c>
      <c r="D40" s="151"/>
      <c r="E40" s="156">
        <v>5.2619437896594692E-2</v>
      </c>
      <c r="F40" s="1"/>
    </row>
    <row r="41" spans="3:6" x14ac:dyDescent="0.35">
      <c r="C41" s="148" t="s">
        <v>35</v>
      </c>
      <c r="D41" s="151"/>
      <c r="E41" s="157">
        <v>-1.9501177318877876</v>
      </c>
      <c r="F41" s="1"/>
    </row>
    <row r="42" spans="3:6" x14ac:dyDescent="0.35">
      <c r="C42" s="148" t="s">
        <v>36</v>
      </c>
      <c r="D42" s="151"/>
      <c r="E42" s="157">
        <v>2.9859507912060099</v>
      </c>
      <c r="F42" s="1"/>
    </row>
    <row r="43" spans="3:6" x14ac:dyDescent="0.35">
      <c r="C43" s="148" t="s">
        <v>37</v>
      </c>
      <c r="D43" s="158" t="s">
        <v>38</v>
      </c>
      <c r="E43" s="152">
        <v>-0.66189869089583753</v>
      </c>
      <c r="F43" s="1"/>
    </row>
    <row r="44" spans="3:6" x14ac:dyDescent="0.35">
      <c r="C44" s="148"/>
      <c r="D44" s="158" t="s">
        <v>39</v>
      </c>
      <c r="E44" s="152">
        <v>-0.47163754216972714</v>
      </c>
      <c r="F44" s="1"/>
    </row>
    <row r="45" spans="3:6" x14ac:dyDescent="0.35">
      <c r="C45" s="148"/>
      <c r="D45" s="158" t="s">
        <v>40</v>
      </c>
      <c r="E45" s="152">
        <v>-0.2501855540292946</v>
      </c>
      <c r="F45" s="1"/>
    </row>
    <row r="46" spans="3:6" ht="15" thickBot="1" x14ac:dyDescent="0.4">
      <c r="C46" s="123"/>
      <c r="D46" s="159" t="s">
        <v>41</v>
      </c>
      <c r="E46" s="160">
        <v>0.34629265245938823</v>
      </c>
    </row>
    <row r="47" spans="3:6" ht="15" thickTop="1" x14ac:dyDescent="0.35"/>
    <row r="49" spans="2:2" x14ac:dyDescent="0.35">
      <c r="B49" t="s">
        <v>42</v>
      </c>
    </row>
    <row r="77" spans="17:17" x14ac:dyDescent="0.35">
      <c r="Q77" s="131"/>
    </row>
    <row r="78" spans="17:17" x14ac:dyDescent="0.35">
      <c r="Q78" s="131"/>
    </row>
    <row r="79" spans="17:17" x14ac:dyDescent="0.35">
      <c r="Q79" s="131"/>
    </row>
    <row r="80" spans="17:17" x14ac:dyDescent="0.35">
      <c r="Q80" s="131"/>
    </row>
    <row r="81" spans="1:17" x14ac:dyDescent="0.35">
      <c r="Q81" s="131"/>
    </row>
    <row r="82" spans="1:17" x14ac:dyDescent="0.35">
      <c r="Q82" s="131"/>
    </row>
    <row r="83" spans="1:17" ht="15" thickBot="1" x14ac:dyDescent="0.4">
      <c r="A83" s="103" t="s">
        <v>190</v>
      </c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31"/>
    </row>
    <row r="84" spans="1:17" ht="15" thickTop="1" x14ac:dyDescent="0.35">
      <c r="A84" s="132" t="s">
        <v>47</v>
      </c>
      <c r="B84" s="106" t="s">
        <v>191</v>
      </c>
      <c r="C84" s="107"/>
      <c r="D84" s="107"/>
      <c r="E84" s="107"/>
      <c r="F84" s="107"/>
      <c r="G84" s="107" t="s">
        <v>192</v>
      </c>
      <c r="H84" s="107"/>
      <c r="I84" s="107"/>
      <c r="J84" s="107"/>
      <c r="K84" s="107"/>
      <c r="L84" s="107" t="s">
        <v>193</v>
      </c>
      <c r="M84" s="107"/>
      <c r="N84" s="107"/>
      <c r="O84" s="107"/>
      <c r="P84" s="109"/>
      <c r="Q84" s="131"/>
    </row>
    <row r="85" spans="1:17" ht="15" thickBot="1" x14ac:dyDescent="0.4">
      <c r="A85" s="133"/>
      <c r="B85" s="112" t="s">
        <v>194</v>
      </c>
      <c r="C85" s="113" t="s">
        <v>195</v>
      </c>
      <c r="D85" s="113" t="s">
        <v>196</v>
      </c>
      <c r="E85" s="113" t="s">
        <v>197</v>
      </c>
      <c r="F85" s="113" t="s">
        <v>198</v>
      </c>
      <c r="G85" s="113" t="s">
        <v>194</v>
      </c>
      <c r="H85" s="113" t="s">
        <v>195</v>
      </c>
      <c r="I85" s="113" t="s">
        <v>196</v>
      </c>
      <c r="J85" s="113" t="s">
        <v>197</v>
      </c>
      <c r="K85" s="113" t="s">
        <v>198</v>
      </c>
      <c r="L85" s="113" t="s">
        <v>194</v>
      </c>
      <c r="M85" s="113" t="s">
        <v>195</v>
      </c>
      <c r="N85" s="113" t="s">
        <v>196</v>
      </c>
      <c r="O85" s="113" t="s">
        <v>197</v>
      </c>
      <c r="P85" s="134" t="s">
        <v>198</v>
      </c>
      <c r="Q85" s="131"/>
    </row>
    <row r="86" spans="1:17" ht="69.5" thickTop="1" x14ac:dyDescent="0.35">
      <c r="A86" s="135" t="s">
        <v>51</v>
      </c>
      <c r="B86" s="130">
        <v>1.0210945517289568E-4</v>
      </c>
      <c r="C86" s="121">
        <v>0</v>
      </c>
      <c r="D86" s="121">
        <v>0</v>
      </c>
      <c r="E86" s="119">
        <v>5.4473566148699609E-3</v>
      </c>
      <c r="F86" s="119">
        <v>8.6734456648057512E-2</v>
      </c>
      <c r="G86" s="121">
        <v>0</v>
      </c>
      <c r="H86" s="119">
        <v>5.9261446689433984E-3</v>
      </c>
      <c r="I86" s="119">
        <v>2.234538623344785E-2</v>
      </c>
      <c r="J86" s="119">
        <v>4.7902981214902995E-2</v>
      </c>
      <c r="K86" s="119">
        <v>0.23825301344824037</v>
      </c>
      <c r="L86" s="119">
        <v>1.4389418068472195E-4</v>
      </c>
      <c r="M86" s="121">
        <v>0</v>
      </c>
      <c r="N86" s="121">
        <v>0</v>
      </c>
      <c r="O86" s="119">
        <v>1.9491915309780982E-3</v>
      </c>
      <c r="P86" s="136">
        <v>9.4769588737683343E-3</v>
      </c>
      <c r="Q86" s="131"/>
    </row>
    <row r="87" spans="1:17" ht="69" x14ac:dyDescent="0.35">
      <c r="A87" s="137" t="s">
        <v>52</v>
      </c>
      <c r="B87" s="138">
        <v>4.6188495127476515E-4</v>
      </c>
      <c r="C87" s="139">
        <v>9.2160666437764703E-4</v>
      </c>
      <c r="D87" s="139">
        <v>1.6947672525406202E-3</v>
      </c>
      <c r="E87" s="139">
        <v>3.0930622874988815E-2</v>
      </c>
      <c r="F87" s="139">
        <v>0.44945938487126935</v>
      </c>
      <c r="G87" s="139">
        <v>9.2002265737938329E-4</v>
      </c>
      <c r="H87" s="139">
        <v>3.4383345650771523E-2</v>
      </c>
      <c r="I87" s="139">
        <v>0.19186652456437878</v>
      </c>
      <c r="J87" s="139">
        <v>0.65375198328325124</v>
      </c>
      <c r="K87" s="139">
        <v>0.61663793168325542</v>
      </c>
      <c r="L87" s="139">
        <v>1.7078551613993077E-4</v>
      </c>
      <c r="M87" s="139">
        <v>1.0250629176212554E-4</v>
      </c>
      <c r="N87" s="139">
        <v>3.5707731387700586E-3</v>
      </c>
      <c r="O87" s="139">
        <v>3.7493358876399025E-3</v>
      </c>
      <c r="P87" s="140">
        <v>8.6828834331842616E-2</v>
      </c>
      <c r="Q87" s="131"/>
    </row>
    <row r="88" spans="1:17" ht="69" x14ac:dyDescent="0.35">
      <c r="A88" s="137" t="s">
        <v>53</v>
      </c>
      <c r="B88" s="138">
        <v>6.5223933729327327E-4</v>
      </c>
      <c r="C88" s="139">
        <v>4.500569738943575E-3</v>
      </c>
      <c r="D88" s="139">
        <v>1.3321043630490545E-2</v>
      </c>
      <c r="E88" s="139">
        <v>6.3007172405074224E-2</v>
      </c>
      <c r="F88" s="139">
        <v>8.7933975022338948E-2</v>
      </c>
      <c r="G88" s="139">
        <v>1.2881322383503903E-2</v>
      </c>
      <c r="H88" s="139">
        <v>0.11664064363937626</v>
      </c>
      <c r="I88" s="139">
        <v>0.1631391138001819</v>
      </c>
      <c r="J88" s="139">
        <v>9.6000259241835001E-2</v>
      </c>
      <c r="K88" s="139">
        <v>2.0317176708069661E-2</v>
      </c>
      <c r="L88" s="139">
        <v>4.168001804401009E-4</v>
      </c>
      <c r="M88" s="139">
        <v>2.3874277472753125E-3</v>
      </c>
      <c r="N88" s="139">
        <v>5.8988078607073915E-3</v>
      </c>
      <c r="O88" s="139">
        <v>1.6219471833068742E-2</v>
      </c>
      <c r="P88" s="140">
        <v>5.3637837296956752E-2</v>
      </c>
      <c r="Q88" s="131"/>
    </row>
    <row r="89" spans="1:17" ht="80.5" x14ac:dyDescent="0.35">
      <c r="A89" s="137" t="s">
        <v>54</v>
      </c>
      <c r="B89" s="138">
        <v>0.17693877780929612</v>
      </c>
      <c r="C89" s="139">
        <v>0.28859355508882228</v>
      </c>
      <c r="D89" s="139">
        <v>0.39043216048298657</v>
      </c>
      <c r="E89" s="139">
        <v>0.46493632566483162</v>
      </c>
      <c r="F89" s="139">
        <v>0.21560752844637843</v>
      </c>
      <c r="G89" s="139">
        <v>0.47001309973164279</v>
      </c>
      <c r="H89" s="139">
        <v>0.59816826965238978</v>
      </c>
      <c r="I89" s="139">
        <v>0.4115239184782461</v>
      </c>
      <c r="J89" s="139">
        <v>0.13261187330450264</v>
      </c>
      <c r="K89" s="139">
        <v>9.0912608088933276E-3</v>
      </c>
      <c r="L89" s="139">
        <v>0.15186052930526628</v>
      </c>
      <c r="M89" s="139">
        <v>0.20613165647846976</v>
      </c>
      <c r="N89" s="139">
        <v>0.37029296187535921</v>
      </c>
      <c r="O89" s="139">
        <v>0.40317182562558584</v>
      </c>
      <c r="P89" s="140">
        <v>0.38102035865719319</v>
      </c>
      <c r="Q89" s="131"/>
    </row>
    <row r="90" spans="1:17" ht="80.5" x14ac:dyDescent="0.35">
      <c r="A90" s="137" t="s">
        <v>55</v>
      </c>
      <c r="B90" s="138">
        <v>2.3570968150056083E-2</v>
      </c>
      <c r="C90" s="139">
        <v>4.9083797411459754E-2</v>
      </c>
      <c r="D90" s="139">
        <v>6.8350860973048128E-2</v>
      </c>
      <c r="E90" s="139">
        <v>4.7932569227563282E-2</v>
      </c>
      <c r="F90" s="139">
        <v>1.220116399291819E-2</v>
      </c>
      <c r="G90" s="139">
        <v>2.5618547552595263E-2</v>
      </c>
      <c r="H90" s="139">
        <v>7.3504522167010906E-3</v>
      </c>
      <c r="I90" s="139">
        <v>6.4454409364682738E-3</v>
      </c>
      <c r="J90" s="139">
        <v>3.3630537126599073E-4</v>
      </c>
      <c r="K90" s="141">
        <v>0</v>
      </c>
      <c r="L90" s="139">
        <v>2.0140822072987553E-2</v>
      </c>
      <c r="M90" s="139">
        <v>4.3327412712503698E-2</v>
      </c>
      <c r="N90" s="139">
        <v>5.8513331653701151E-2</v>
      </c>
      <c r="O90" s="139">
        <v>7.5102629864289686E-2</v>
      </c>
      <c r="P90" s="140">
        <v>6.531938507952402E-2</v>
      </c>
      <c r="Q90" s="131"/>
    </row>
    <row r="91" spans="1:17" ht="80.5" x14ac:dyDescent="0.35">
      <c r="A91" s="137" t="s">
        <v>56</v>
      </c>
      <c r="B91" s="138">
        <v>6.6506224359494284E-2</v>
      </c>
      <c r="C91" s="139">
        <v>5.9555723350211448E-2</v>
      </c>
      <c r="D91" s="139">
        <v>6.0414313544548251E-2</v>
      </c>
      <c r="E91" s="139">
        <v>5.5439679434495633E-2</v>
      </c>
      <c r="F91" s="139">
        <v>1.3568085101598151E-2</v>
      </c>
      <c r="G91" s="139">
        <v>2.9007302268146833E-2</v>
      </c>
      <c r="H91" s="139">
        <v>1.7897705793980166E-2</v>
      </c>
      <c r="I91" s="139">
        <v>2.4845865318025115E-2</v>
      </c>
      <c r="J91" s="139">
        <v>9.5387718276078483E-3</v>
      </c>
      <c r="K91" s="139">
        <v>6.483982833315617E-5</v>
      </c>
      <c r="L91" s="139">
        <v>5.4113796167048138E-2</v>
      </c>
      <c r="M91" s="139">
        <v>8.0398574386748869E-2</v>
      </c>
      <c r="N91" s="139">
        <v>5.6712018808844696E-2</v>
      </c>
      <c r="O91" s="139">
        <v>7.007255201669918E-2</v>
      </c>
      <c r="P91" s="140">
        <v>5.6911417451438184E-2</v>
      </c>
      <c r="Q91" s="131"/>
    </row>
    <row r="92" spans="1:17" ht="80.5" x14ac:dyDescent="0.35">
      <c r="A92" s="137" t="s">
        <v>57</v>
      </c>
      <c r="B92" s="138">
        <v>0.12485344145582589</v>
      </c>
      <c r="C92" s="139">
        <v>5.7670002905751132E-2</v>
      </c>
      <c r="D92" s="139">
        <v>3.4926163725597113E-2</v>
      </c>
      <c r="E92" s="139">
        <v>2.4559417053714117E-2</v>
      </c>
      <c r="F92" s="139">
        <v>9.5226361637643121E-3</v>
      </c>
      <c r="G92" s="139">
        <v>8.5067503826356278E-2</v>
      </c>
      <c r="H92" s="139">
        <v>1.4137705420301671E-2</v>
      </c>
      <c r="I92" s="139">
        <v>1.3611038115966959E-2</v>
      </c>
      <c r="J92" s="139">
        <v>7.3259699668872663E-4</v>
      </c>
      <c r="K92" s="141">
        <v>0</v>
      </c>
      <c r="L92" s="139">
        <v>0.1341850090433277</v>
      </c>
      <c r="M92" s="139">
        <v>6.827466769189322E-2</v>
      </c>
      <c r="N92" s="139">
        <v>4.4952401240729509E-2</v>
      </c>
      <c r="O92" s="139">
        <v>2.8991676718445214E-2</v>
      </c>
      <c r="P92" s="140">
        <v>2.8756972268648654E-2</v>
      </c>
      <c r="Q92" s="131"/>
    </row>
    <row r="93" spans="1:17" ht="69" x14ac:dyDescent="0.35">
      <c r="A93" s="137" t="s">
        <v>58</v>
      </c>
      <c r="B93" s="138">
        <v>7.9883537435009463E-2</v>
      </c>
      <c r="C93" s="139">
        <v>0.15675644755174276</v>
      </c>
      <c r="D93" s="139">
        <v>0.14918171744459116</v>
      </c>
      <c r="E93" s="139">
        <v>0.10342238532673269</v>
      </c>
      <c r="F93" s="139">
        <v>2.0747079677313963E-2</v>
      </c>
      <c r="G93" s="139">
        <v>2.7541590334459128E-2</v>
      </c>
      <c r="H93" s="139">
        <v>6.6291360401447161E-2</v>
      </c>
      <c r="I93" s="139">
        <v>1.8823865935442288E-2</v>
      </c>
      <c r="J93" s="139">
        <v>2.518083219252276E-3</v>
      </c>
      <c r="K93" s="141">
        <v>0</v>
      </c>
      <c r="L93" s="139">
        <v>7.9662193886361227E-2</v>
      </c>
      <c r="M93" s="139">
        <v>0.1507482539017104</v>
      </c>
      <c r="N93" s="139">
        <v>0.16964930085345345</v>
      </c>
      <c r="O93" s="139">
        <v>0.14661691293048906</v>
      </c>
      <c r="P93" s="140">
        <v>0.11010797629003372</v>
      </c>
      <c r="Q93" s="131"/>
    </row>
    <row r="94" spans="1:17" ht="69" x14ac:dyDescent="0.35">
      <c r="A94" s="137" t="s">
        <v>59</v>
      </c>
      <c r="B94" s="138">
        <v>0.2002575361590421</v>
      </c>
      <c r="C94" s="139">
        <v>0.2019681750839295</v>
      </c>
      <c r="D94" s="139">
        <v>0.18088792194315745</v>
      </c>
      <c r="E94" s="139">
        <v>0.11668305900570909</v>
      </c>
      <c r="F94" s="139">
        <v>2.2393727098219459E-2</v>
      </c>
      <c r="G94" s="139">
        <v>0.14469436273632494</v>
      </c>
      <c r="H94" s="139">
        <v>2.4884320925367083E-2</v>
      </c>
      <c r="I94" s="139">
        <v>4.3834456449624068E-2</v>
      </c>
      <c r="J94" s="139">
        <v>1.0052824158661329E-2</v>
      </c>
      <c r="K94" s="139">
        <v>8.5399004978906382E-4</v>
      </c>
      <c r="L94" s="139">
        <v>0.18795784835885379</v>
      </c>
      <c r="M94" s="139">
        <v>0.24257581131618988</v>
      </c>
      <c r="N94" s="139">
        <v>0.16464553252024811</v>
      </c>
      <c r="O94" s="139">
        <v>0.17524580594053463</v>
      </c>
      <c r="P94" s="140">
        <v>0.13429457083309293</v>
      </c>
      <c r="Q94" s="131"/>
    </row>
    <row r="95" spans="1:17" ht="57.5" x14ac:dyDescent="0.35">
      <c r="A95" s="137" t="s">
        <v>60</v>
      </c>
      <c r="B95" s="138">
        <v>8.3550761852274839E-3</v>
      </c>
      <c r="C95" s="139">
        <v>3.4319186901557146E-3</v>
      </c>
      <c r="D95" s="139">
        <v>6.3526553550317987E-3</v>
      </c>
      <c r="E95" s="139">
        <v>2.1545738815971337E-3</v>
      </c>
      <c r="F95" s="139">
        <v>1.0297406506092185E-3</v>
      </c>
      <c r="G95" s="139">
        <v>6.2008639317015952E-3</v>
      </c>
      <c r="H95" s="139">
        <v>2.6382429976683345E-3</v>
      </c>
      <c r="I95" s="139">
        <v>1.1916482780188092E-3</v>
      </c>
      <c r="J95" s="141">
        <v>0</v>
      </c>
      <c r="K95" s="141">
        <v>0</v>
      </c>
      <c r="L95" s="139">
        <v>9.5649651972921339E-3</v>
      </c>
      <c r="M95" s="139">
        <v>4.0919790666207288E-3</v>
      </c>
      <c r="N95" s="139">
        <v>2.2437415206784839E-3</v>
      </c>
      <c r="O95" s="139">
        <v>7.2587482917369451E-3</v>
      </c>
      <c r="P95" s="140">
        <v>2.6844768153225012E-3</v>
      </c>
      <c r="Q95" s="131"/>
    </row>
    <row r="96" spans="1:17" ht="69" x14ac:dyDescent="0.35">
      <c r="A96" s="137" t="s">
        <v>61</v>
      </c>
      <c r="B96" s="138">
        <v>1.103019787706349E-2</v>
      </c>
      <c r="C96" s="139">
        <v>2.5282394478657938E-3</v>
      </c>
      <c r="D96" s="139">
        <v>8.4754151370006268E-4</v>
      </c>
      <c r="E96" s="139">
        <v>2.9159544936445273E-3</v>
      </c>
      <c r="F96" s="139">
        <v>5.4224155709534068E-3</v>
      </c>
      <c r="G96" s="139">
        <v>3.0771393506085931E-2</v>
      </c>
      <c r="H96" s="139">
        <v>7.1408303067498078E-3</v>
      </c>
      <c r="I96" s="139">
        <v>1.0149538449327335E-2</v>
      </c>
      <c r="J96" s="139">
        <v>5.1583832305191661E-3</v>
      </c>
      <c r="K96" s="139">
        <v>1.6428301536076416E-4</v>
      </c>
      <c r="L96" s="139">
        <v>6.0182302731531497E-3</v>
      </c>
      <c r="M96" s="139">
        <v>2.228863132342297E-3</v>
      </c>
      <c r="N96" s="139">
        <v>1.4405686383325261E-3</v>
      </c>
      <c r="O96" s="139">
        <v>5.7905342599385522E-5</v>
      </c>
      <c r="P96" s="140">
        <v>1.7316260234696208E-3</v>
      </c>
      <c r="Q96" s="131"/>
    </row>
    <row r="97" spans="1:17" ht="69" x14ac:dyDescent="0.35">
      <c r="A97" s="137" t="s">
        <v>62</v>
      </c>
      <c r="B97" s="142">
        <v>0</v>
      </c>
      <c r="C97" s="141">
        <v>0</v>
      </c>
      <c r="D97" s="139">
        <v>8.366063914858739E-5</v>
      </c>
      <c r="E97" s="139">
        <v>3.5249986816497967E-4</v>
      </c>
      <c r="F97" s="139">
        <v>1.8029319179287842E-3</v>
      </c>
      <c r="G97" s="141">
        <v>0</v>
      </c>
      <c r="H97" s="141">
        <v>0</v>
      </c>
      <c r="I97" s="139">
        <v>3.5535253342878175E-4</v>
      </c>
      <c r="J97" s="139">
        <v>5.3089219238788019E-3</v>
      </c>
      <c r="K97" s="139">
        <v>3.4256820264843261E-4</v>
      </c>
      <c r="L97" s="141">
        <v>0</v>
      </c>
      <c r="M97" s="141">
        <v>0</v>
      </c>
      <c r="N97" s="139">
        <v>1.1614326611640418E-4</v>
      </c>
      <c r="O97" s="141">
        <v>0</v>
      </c>
      <c r="P97" s="140">
        <v>4.6635225720509892E-4</v>
      </c>
      <c r="Q97" s="131"/>
    </row>
    <row r="98" spans="1:17" ht="138" x14ac:dyDescent="0.35">
      <c r="A98" s="137" t="s">
        <v>63</v>
      </c>
      <c r="B98" s="138">
        <v>0.30693499402155938</v>
      </c>
      <c r="C98" s="139">
        <v>0.17498996406673972</v>
      </c>
      <c r="D98" s="139">
        <v>9.3507193495159166E-2</v>
      </c>
      <c r="E98" s="139">
        <v>6.9285792779764224E-2</v>
      </c>
      <c r="F98" s="139">
        <v>3.4995310125969549E-2</v>
      </c>
      <c r="G98" s="139">
        <v>0.16728399107180422</v>
      </c>
      <c r="H98" s="139">
        <v>0.10454097832630331</v>
      </c>
      <c r="I98" s="139">
        <v>9.1756431513968964E-2</v>
      </c>
      <c r="J98" s="139">
        <v>1.5618480692258758E-2</v>
      </c>
      <c r="K98" s="141">
        <v>0</v>
      </c>
      <c r="L98" s="139">
        <v>0.35515655357477011</v>
      </c>
      <c r="M98" s="139">
        <v>0.19970648718347717</v>
      </c>
      <c r="N98" s="139">
        <v>0.12196441862305842</v>
      </c>
      <c r="O98" s="139">
        <v>6.925367983187139E-2</v>
      </c>
      <c r="P98" s="140">
        <v>4.9976392772507067E-2</v>
      </c>
      <c r="Q98" s="131"/>
    </row>
    <row r="99" spans="1:17" ht="69" x14ac:dyDescent="0.35">
      <c r="A99" s="137" t="s">
        <v>64</v>
      </c>
      <c r="B99" s="138">
        <v>2.1160869580536237E-5</v>
      </c>
      <c r="C99" s="141">
        <v>0</v>
      </c>
      <c r="D99" s="141">
        <v>0</v>
      </c>
      <c r="E99" s="139">
        <v>3.6028499306503554E-5</v>
      </c>
      <c r="F99" s="139">
        <v>3.6871921031939064E-2</v>
      </c>
      <c r="G99" s="141">
        <v>0</v>
      </c>
      <c r="H99" s="141">
        <v>0</v>
      </c>
      <c r="I99" s="139">
        <v>1.1141939347484231E-4</v>
      </c>
      <c r="J99" s="139">
        <v>1.8760102022074565E-2</v>
      </c>
      <c r="K99" s="139">
        <v>0.11427493625540973</v>
      </c>
      <c r="L99" s="141">
        <v>0</v>
      </c>
      <c r="M99" s="139">
        <v>2.63600910067904E-5</v>
      </c>
      <c r="N99" s="141">
        <v>0</v>
      </c>
      <c r="O99" s="141">
        <v>0</v>
      </c>
      <c r="P99" s="140">
        <v>1.9431973343846437E-3</v>
      </c>
      <c r="Q99" s="131"/>
    </row>
    <row r="100" spans="1:17" ht="57.5" x14ac:dyDescent="0.35">
      <c r="A100" s="137" t="s">
        <v>65</v>
      </c>
      <c r="B100" s="138">
        <v>4.3185193410444562E-4</v>
      </c>
      <c r="C100" s="141">
        <v>0</v>
      </c>
      <c r="D100" s="141">
        <v>0</v>
      </c>
      <c r="E100" s="139">
        <v>1.2896562869543162E-2</v>
      </c>
      <c r="F100" s="139">
        <v>1.7096436807418783E-3</v>
      </c>
      <c r="G100" s="141">
        <v>0</v>
      </c>
      <c r="H100" s="141">
        <v>0</v>
      </c>
      <c r="I100" s="141">
        <v>0</v>
      </c>
      <c r="J100" s="139">
        <v>1.7084335133010751E-3</v>
      </c>
      <c r="K100" s="141">
        <v>0</v>
      </c>
      <c r="L100" s="139">
        <v>6.0857224367569175E-4</v>
      </c>
      <c r="M100" s="141">
        <v>0</v>
      </c>
      <c r="N100" s="141">
        <v>0</v>
      </c>
      <c r="O100" s="139">
        <v>2.3102641860628767E-3</v>
      </c>
      <c r="P100" s="140">
        <v>1.684364371461277E-2</v>
      </c>
      <c r="Q100" s="131"/>
    </row>
    <row r="101" spans="1:17" ht="92" x14ac:dyDescent="0.35">
      <c r="A101" s="137" t="s">
        <v>66</v>
      </c>
      <c r="B101" s="142">
        <v>0</v>
      </c>
      <c r="C101" s="141">
        <v>0</v>
      </c>
      <c r="D101" s="141">
        <v>0</v>
      </c>
      <c r="E101" s="141">
        <v>0</v>
      </c>
      <c r="F101" s="139">
        <v>1.5763585552821761E-2</v>
      </c>
      <c r="G101" s="141">
        <v>0</v>
      </c>
      <c r="H101" s="141">
        <v>0</v>
      </c>
      <c r="I101" s="141">
        <v>0</v>
      </c>
      <c r="J101" s="141">
        <v>0</v>
      </c>
      <c r="K101" s="139">
        <v>6.0170918955836331E-2</v>
      </c>
      <c r="L101" s="141">
        <v>0</v>
      </c>
      <c r="M101" s="141">
        <v>0</v>
      </c>
      <c r="N101" s="141">
        <v>0</v>
      </c>
      <c r="O101" s="141">
        <v>0</v>
      </c>
      <c r="P101" s="143">
        <v>0</v>
      </c>
      <c r="Q101" s="131"/>
    </row>
    <row r="102" spans="1:17" ht="69" x14ac:dyDescent="0.35">
      <c r="A102" s="137" t="s">
        <v>67</v>
      </c>
      <c r="B102" s="142">
        <v>0</v>
      </c>
      <c r="C102" s="139">
        <v>8.0776796239148102E-5</v>
      </c>
      <c r="D102" s="141">
        <v>0</v>
      </c>
      <c r="E102" s="141">
        <v>0</v>
      </c>
      <c r="F102" s="139">
        <v>4.7003897348423106E-2</v>
      </c>
      <c r="G102" s="141">
        <v>0</v>
      </c>
      <c r="H102" s="141">
        <v>0</v>
      </c>
      <c r="I102" s="141">
        <v>0</v>
      </c>
      <c r="J102" s="139">
        <v>6.6821946351343182E-3</v>
      </c>
      <c r="K102" s="139">
        <v>0.17057386882941999</v>
      </c>
      <c r="L102" s="141">
        <v>0</v>
      </c>
      <c r="M102" s="139">
        <v>1.0977038623070577E-4</v>
      </c>
      <c r="N102" s="141">
        <v>0</v>
      </c>
      <c r="O102" s="141">
        <v>0</v>
      </c>
      <c r="P102" s="140">
        <v>4.4520494613925878E-4</v>
      </c>
      <c r="Q102" s="131"/>
    </row>
    <row r="103" spans="1:17" ht="69" x14ac:dyDescent="0.35">
      <c r="A103" s="137" t="s">
        <v>68</v>
      </c>
      <c r="B103" s="138">
        <v>2.0134711237055094E-2</v>
      </c>
      <c r="C103" s="139">
        <v>3.3102187077399613E-2</v>
      </c>
      <c r="D103" s="139">
        <v>3.2820541743659379E-2</v>
      </c>
      <c r="E103" s="139">
        <v>1.3855626388134389E-2</v>
      </c>
      <c r="F103" s="139">
        <v>2.5597128501552702E-2</v>
      </c>
      <c r="G103" s="139">
        <v>4.9374165900941515E-3</v>
      </c>
      <c r="H103" s="139">
        <v>8.1847683265089469E-3</v>
      </c>
      <c r="I103" s="139">
        <v>2.2281611800954147E-2</v>
      </c>
      <c r="J103" s="139">
        <v>1.1784269700153727E-2</v>
      </c>
      <c r="K103" s="139">
        <v>4.4824506069779217E-2</v>
      </c>
      <c r="L103" s="139">
        <v>1.4397164458553329E-2</v>
      </c>
      <c r="M103" s="139">
        <v>2.9383838297715272E-2</v>
      </c>
      <c r="N103" s="139">
        <v>3.648691603495692E-2</v>
      </c>
      <c r="O103" s="139">
        <v>3.6604642732154309E-2</v>
      </c>
      <c r="P103" s="140">
        <v>2.1050932462096852E-2</v>
      </c>
      <c r="Q103" s="131"/>
    </row>
    <row r="104" spans="1:17" ht="80.5" x14ac:dyDescent="0.35">
      <c r="A104" s="137" t="s">
        <v>69</v>
      </c>
      <c r="B104" s="138">
        <v>5.3063024592214661E-4</v>
      </c>
      <c r="C104" s="139">
        <v>4.5848240953201441E-5</v>
      </c>
      <c r="D104" s="139">
        <v>4.7038515508503865E-5</v>
      </c>
      <c r="E104" s="139">
        <v>1.1012297960990971E-4</v>
      </c>
      <c r="F104" s="139">
        <v>2.3784095793920748E-3</v>
      </c>
      <c r="G104" s="139">
        <v>8.2290276501569264E-4</v>
      </c>
      <c r="H104" s="141">
        <v>0</v>
      </c>
      <c r="I104" s="141">
        <v>0</v>
      </c>
      <c r="J104" s="139">
        <v>2.9941621463452038E-4</v>
      </c>
      <c r="K104" s="139">
        <v>8.4659392443993016E-3</v>
      </c>
      <c r="L104" s="139">
        <v>4.2206445257268743E-4</v>
      </c>
      <c r="M104" s="141">
        <v>0</v>
      </c>
      <c r="N104" s="139">
        <v>1.2740274551536842E-4</v>
      </c>
      <c r="O104" s="139">
        <v>6.4979620377861417E-5</v>
      </c>
      <c r="P104" s="140">
        <v>1.9700570076620867E-4</v>
      </c>
      <c r="Q104" s="131"/>
    </row>
    <row r="105" spans="1:17" ht="80.5" x14ac:dyDescent="0.35">
      <c r="A105" s="137" t="s">
        <v>70</v>
      </c>
      <c r="B105" s="138">
        <v>2.3112702004485783E-4</v>
      </c>
      <c r="C105" s="139">
        <v>1.7320482611464219E-3</v>
      </c>
      <c r="D105" s="141">
        <v>0</v>
      </c>
      <c r="E105" s="141">
        <v>0</v>
      </c>
      <c r="F105" s="139">
        <v>3.8073846043123522E-4</v>
      </c>
      <c r="G105" s="139">
        <v>8.2290276501569264E-4</v>
      </c>
      <c r="H105" s="141">
        <v>0</v>
      </c>
      <c r="I105" s="141">
        <v>0</v>
      </c>
      <c r="J105" s="141">
        <v>0</v>
      </c>
      <c r="K105" s="139">
        <v>9.2815324034653036E-4</v>
      </c>
      <c r="L105" s="141">
        <v>0</v>
      </c>
      <c r="M105" s="139">
        <v>1.4066644154930009E-3</v>
      </c>
      <c r="N105" s="139">
        <v>9.4397479783276414E-4</v>
      </c>
      <c r="O105" s="141">
        <v>0</v>
      </c>
      <c r="P105" s="140">
        <v>2.2172476069889753E-4</v>
      </c>
      <c r="Q105" s="131"/>
    </row>
    <row r="106" spans="1:17" ht="80.5" x14ac:dyDescent="0.35">
      <c r="A106" s="137" t="s">
        <v>71</v>
      </c>
      <c r="B106" s="142">
        <v>0</v>
      </c>
      <c r="C106" s="141">
        <v>0</v>
      </c>
      <c r="D106" s="139">
        <v>3.1924718910561473E-4</v>
      </c>
      <c r="E106" s="139">
        <v>2.3631910622337899E-3</v>
      </c>
      <c r="F106" s="139">
        <v>1.8838630783672962E-2</v>
      </c>
      <c r="G106" s="141">
        <v>0</v>
      </c>
      <c r="H106" s="141">
        <v>0</v>
      </c>
      <c r="I106" s="141">
        <v>0</v>
      </c>
      <c r="J106" s="139">
        <v>9.9898264500827318E-3</v>
      </c>
      <c r="K106" s="139">
        <v>5.2032063668333704E-2</v>
      </c>
      <c r="L106" s="141">
        <v>0</v>
      </c>
      <c r="M106" s="141">
        <v>0</v>
      </c>
      <c r="N106" s="139">
        <v>4.4320019089686227E-4</v>
      </c>
      <c r="O106" s="141">
        <v>0</v>
      </c>
      <c r="P106" s="140">
        <v>6.601815983545584E-3</v>
      </c>
      <c r="Q106" s="131"/>
    </row>
    <row r="107" spans="1:17" ht="69" x14ac:dyDescent="0.35">
      <c r="A107" s="137" t="s">
        <v>72</v>
      </c>
      <c r="B107" s="138">
        <v>2.9096058850078196E-3</v>
      </c>
      <c r="C107" s="139">
        <v>1.4219672431296277E-2</v>
      </c>
      <c r="D107" s="139">
        <v>2.4135987544273211E-2</v>
      </c>
      <c r="E107" s="139">
        <v>4.3316642086923263E-2</v>
      </c>
      <c r="F107" s="139">
        <v>0.13078396842354828</v>
      </c>
      <c r="G107" s="139">
        <v>1.6853739849304852E-2</v>
      </c>
      <c r="H107" s="139">
        <v>5.4919207493418616E-2</v>
      </c>
      <c r="I107" s="139">
        <v>8.9780500013653439E-2</v>
      </c>
      <c r="J107" s="139">
        <v>0.15047544353650394</v>
      </c>
      <c r="K107" s="139">
        <v>0.16469689980193999</v>
      </c>
      <c r="L107" s="139">
        <v>1.7153080991121116E-3</v>
      </c>
      <c r="M107" s="139">
        <v>1.1714164209748364E-2</v>
      </c>
      <c r="N107" s="139">
        <v>1.6220530160663108E-2</v>
      </c>
      <c r="O107" s="139">
        <v>3.1330494467468224E-2</v>
      </c>
      <c r="P107" s="140">
        <v>5.6847895587799235E-2</v>
      </c>
      <c r="Q107" s="131"/>
    </row>
    <row r="108" spans="1:17" ht="92" x14ac:dyDescent="0.35">
      <c r="A108" s="137" t="s">
        <v>73</v>
      </c>
      <c r="B108" s="138">
        <v>0.21038397168401896</v>
      </c>
      <c r="C108" s="139">
        <v>0.43493548152852302</v>
      </c>
      <c r="D108" s="139">
        <v>0.5223693388308488</v>
      </c>
      <c r="E108" s="139">
        <v>0.58595658995482602</v>
      </c>
      <c r="F108" s="139">
        <v>0.21685588856009622</v>
      </c>
      <c r="G108" s="139">
        <v>0.41020157995268219</v>
      </c>
      <c r="H108" s="139">
        <v>0.4225219307118776</v>
      </c>
      <c r="I108" s="139">
        <v>0.35377791706237083</v>
      </c>
      <c r="J108" s="139">
        <v>0.15922591496755215</v>
      </c>
      <c r="K108" s="139">
        <v>2.4439781413078468E-2</v>
      </c>
      <c r="L108" s="139">
        <v>0.14975692540864236</v>
      </c>
      <c r="M108" s="139">
        <v>0.39965984300036195</v>
      </c>
      <c r="N108" s="139">
        <v>0.47825156184276979</v>
      </c>
      <c r="O108" s="139">
        <v>0.57705693930003843</v>
      </c>
      <c r="P108" s="140">
        <v>0.58621069226332589</v>
      </c>
      <c r="Q108" s="131"/>
    </row>
    <row r="109" spans="1:17" ht="69" x14ac:dyDescent="0.35">
      <c r="A109" s="137" t="s">
        <v>74</v>
      </c>
      <c r="B109" s="138">
        <v>4.7487701104706737E-3</v>
      </c>
      <c r="C109" s="139">
        <v>1.2608411874254394E-2</v>
      </c>
      <c r="D109" s="139">
        <v>1.5781215714513273E-2</v>
      </c>
      <c r="E109" s="139">
        <v>7.4168654763928218E-3</v>
      </c>
      <c r="F109" s="139">
        <v>1.1485586054296845E-4</v>
      </c>
      <c r="G109" s="139">
        <v>1.3081600378324142E-4</v>
      </c>
      <c r="H109" s="139">
        <v>1.1883386749340204E-2</v>
      </c>
      <c r="I109" s="141">
        <v>0</v>
      </c>
      <c r="J109" s="139">
        <v>2.1815644012938143E-4</v>
      </c>
      <c r="K109" s="139">
        <v>1.8410890803501385E-4</v>
      </c>
      <c r="L109" s="139">
        <v>1.6118962369656648E-3</v>
      </c>
      <c r="M109" s="139">
        <v>1.6842424509964326E-2</v>
      </c>
      <c r="N109" s="139">
        <v>1.3974229629726057E-2</v>
      </c>
      <c r="O109" s="139">
        <v>1.3602688319230843E-2</v>
      </c>
      <c r="P109" s="140">
        <v>4.4064259266874189E-3</v>
      </c>
      <c r="Q109" s="131"/>
    </row>
    <row r="110" spans="1:17" ht="115" x14ac:dyDescent="0.35">
      <c r="A110" s="137" t="s">
        <v>75</v>
      </c>
      <c r="B110" s="138">
        <v>9.2194114422590218E-4</v>
      </c>
      <c r="C110" s="141">
        <v>0</v>
      </c>
      <c r="D110" s="141">
        <v>0</v>
      </c>
      <c r="E110" s="141">
        <v>0</v>
      </c>
      <c r="F110" s="139">
        <v>1.4736529754844053E-3</v>
      </c>
      <c r="G110" s="141">
        <v>0</v>
      </c>
      <c r="H110" s="141">
        <v>0</v>
      </c>
      <c r="I110" s="141">
        <v>0</v>
      </c>
      <c r="J110" s="139">
        <v>1.4850228817638459E-3</v>
      </c>
      <c r="K110" s="139">
        <v>3.8939614618470971E-3</v>
      </c>
      <c r="L110" s="139">
        <v>1.2992133330188924E-3</v>
      </c>
      <c r="M110" s="141">
        <v>0</v>
      </c>
      <c r="N110" s="141">
        <v>0</v>
      </c>
      <c r="O110" s="141">
        <v>0</v>
      </c>
      <c r="P110" s="143">
        <v>0</v>
      </c>
      <c r="Q110" s="131"/>
    </row>
    <row r="111" spans="1:17" ht="69" x14ac:dyDescent="0.35">
      <c r="A111" s="137" t="s">
        <v>76</v>
      </c>
      <c r="B111" s="138">
        <v>0.688097107905279</v>
      </c>
      <c r="C111" s="139">
        <v>0.38317133139215254</v>
      </c>
      <c r="D111" s="139">
        <v>0.23327641749164638</v>
      </c>
      <c r="E111" s="139">
        <v>0.11796057210893181</v>
      </c>
      <c r="F111" s="139">
        <v>4.4279551309336564E-2</v>
      </c>
      <c r="G111" s="139">
        <v>0.29004980135560121</v>
      </c>
      <c r="H111" s="139">
        <v>0.17545380756451046</v>
      </c>
      <c r="I111" s="139">
        <v>5.8669615506699288E-2</v>
      </c>
      <c r="J111" s="139">
        <v>1.7616015376774003E-2</v>
      </c>
      <c r="K111" s="139">
        <v>1.0015503321592486E-2</v>
      </c>
      <c r="L111" s="139">
        <v>0.78122715768410833</v>
      </c>
      <c r="M111" s="139">
        <v>0.43434636550153838</v>
      </c>
      <c r="N111" s="139">
        <v>0.3319550460988217</v>
      </c>
      <c r="O111" s="139">
        <v>0.1787586989981462</v>
      </c>
      <c r="P111" s="140">
        <v>9.0227407426848275E-2</v>
      </c>
      <c r="Q111" s="131"/>
    </row>
    <row r="112" spans="1:17" ht="57.5" x14ac:dyDescent="0.35">
      <c r="A112" s="137" t="s">
        <v>77</v>
      </c>
      <c r="B112" s="138">
        <v>1.7574500976087442E-3</v>
      </c>
      <c r="C112" s="139">
        <v>2.8323650523749055E-3</v>
      </c>
      <c r="D112" s="139">
        <v>3.8551227475557E-3</v>
      </c>
      <c r="E112" s="139">
        <v>7.1899725280491888E-3</v>
      </c>
      <c r="F112" s="139">
        <v>2.8884366364951461E-5</v>
      </c>
      <c r="G112" s="141">
        <v>0</v>
      </c>
      <c r="H112" s="139">
        <v>2.2954299786851588E-2</v>
      </c>
      <c r="I112" s="139">
        <v>1.1170070022602476E-4</v>
      </c>
      <c r="J112" s="141">
        <v>0</v>
      </c>
      <c r="K112" s="141">
        <v>0</v>
      </c>
      <c r="L112" s="139">
        <v>2.476625122144604E-3</v>
      </c>
      <c r="M112" s="139">
        <v>2.1456889596809486E-3</v>
      </c>
      <c r="N112" s="139">
        <v>4.7427567450807635E-3</v>
      </c>
      <c r="O112" s="139">
        <v>2.295525214036709E-3</v>
      </c>
      <c r="P112" s="140">
        <v>8.7069676170396294E-4</v>
      </c>
      <c r="Q112" s="131"/>
    </row>
    <row r="113" spans="1:17" ht="103.5" x14ac:dyDescent="0.35">
      <c r="A113" s="137" t="s">
        <v>78</v>
      </c>
      <c r="B113" s="142">
        <v>0</v>
      </c>
      <c r="C113" s="141">
        <v>0</v>
      </c>
      <c r="D113" s="141">
        <v>0</v>
      </c>
      <c r="E113" s="141">
        <v>0</v>
      </c>
      <c r="F113" s="139">
        <v>2.5481258972159158E-3</v>
      </c>
      <c r="G113" s="141">
        <v>0</v>
      </c>
      <c r="H113" s="141">
        <v>0</v>
      </c>
      <c r="I113" s="141">
        <v>0</v>
      </c>
      <c r="J113" s="139">
        <v>5.1894304439809484E-3</v>
      </c>
      <c r="K113" s="139">
        <v>3.6770774467701842E-3</v>
      </c>
      <c r="L113" s="141">
        <v>0</v>
      </c>
      <c r="M113" s="141">
        <v>0</v>
      </c>
      <c r="N113" s="141">
        <v>0</v>
      </c>
      <c r="O113" s="141">
        <v>0</v>
      </c>
      <c r="P113" s="143">
        <v>0</v>
      </c>
      <c r="Q113" s="131"/>
    </row>
    <row r="114" spans="1:17" ht="80.5" x14ac:dyDescent="0.35">
      <c r="A114" s="137" t="s">
        <v>79</v>
      </c>
      <c r="B114" s="142">
        <v>0</v>
      </c>
      <c r="C114" s="141">
        <v>0</v>
      </c>
      <c r="D114" s="141">
        <v>0</v>
      </c>
      <c r="E114" s="139">
        <v>1.7347651929917323E-5</v>
      </c>
      <c r="F114" s="139">
        <v>1.2878987254202019E-2</v>
      </c>
      <c r="G114" s="141">
        <v>0</v>
      </c>
      <c r="H114" s="141">
        <v>0</v>
      </c>
      <c r="I114" s="141">
        <v>0</v>
      </c>
      <c r="J114" s="139">
        <v>2.7291572506514469E-3</v>
      </c>
      <c r="K114" s="139">
        <v>4.5397186968347658E-2</v>
      </c>
      <c r="L114" s="141">
        <v>0</v>
      </c>
      <c r="M114" s="141">
        <v>0</v>
      </c>
      <c r="N114" s="141">
        <v>0</v>
      </c>
      <c r="O114" s="141">
        <v>0</v>
      </c>
      <c r="P114" s="140">
        <v>2.6850386121391671E-4</v>
      </c>
      <c r="Q114" s="131"/>
    </row>
    <row r="115" spans="1:17" ht="80.5" x14ac:dyDescent="0.35">
      <c r="A115" s="137" t="s">
        <v>80</v>
      </c>
      <c r="B115" s="138">
        <v>2.0611527933299366E-3</v>
      </c>
      <c r="C115" s="139">
        <v>5.3199652577058673E-3</v>
      </c>
      <c r="D115" s="139">
        <v>8.3683483579349554E-3</v>
      </c>
      <c r="E115" s="139">
        <v>1.6114604375994636E-2</v>
      </c>
      <c r="F115" s="139">
        <v>4.0614331635745189E-2</v>
      </c>
      <c r="G115" s="139">
        <v>5.4994667780472895E-3</v>
      </c>
      <c r="H115" s="139">
        <v>1.3645365799200745E-2</v>
      </c>
      <c r="I115" s="139">
        <v>6.1113520880946223E-2</v>
      </c>
      <c r="J115" s="139">
        <v>4.7653568754764931E-2</v>
      </c>
      <c r="K115" s="139">
        <v>2.3715054524756796E-2</v>
      </c>
      <c r="L115" s="139">
        <v>2.7915126810634711E-3</v>
      </c>
      <c r="M115" s="139">
        <v>2.9377138735711432E-3</v>
      </c>
      <c r="N115" s="139">
        <v>7.6170647459875892E-3</v>
      </c>
      <c r="O115" s="139">
        <v>9.8927915920512168E-3</v>
      </c>
      <c r="P115" s="140">
        <v>1.9503294134838409E-2</v>
      </c>
      <c r="Q115" s="131"/>
    </row>
    <row r="116" spans="1:17" ht="92" x14ac:dyDescent="0.35">
      <c r="A116" s="137" t="s">
        <v>81</v>
      </c>
      <c r="B116" s="142">
        <v>0</v>
      </c>
      <c r="C116" s="141">
        <v>0</v>
      </c>
      <c r="D116" s="141">
        <v>0</v>
      </c>
      <c r="E116" s="141">
        <v>0</v>
      </c>
      <c r="F116" s="139">
        <v>7.4707375401134269E-3</v>
      </c>
      <c r="G116" s="141">
        <v>0</v>
      </c>
      <c r="H116" s="141">
        <v>0</v>
      </c>
      <c r="I116" s="141">
        <v>0</v>
      </c>
      <c r="J116" s="139">
        <v>2.8148421772371973E-3</v>
      </c>
      <c r="K116" s="139">
        <v>2.4971541207596905E-2</v>
      </c>
      <c r="L116" s="141">
        <v>0</v>
      </c>
      <c r="M116" s="141">
        <v>0</v>
      </c>
      <c r="N116" s="141">
        <v>0</v>
      </c>
      <c r="O116" s="141">
        <v>0</v>
      </c>
      <c r="P116" s="140">
        <v>1.1130123653481474E-4</v>
      </c>
      <c r="Q116" s="131"/>
    </row>
    <row r="117" spans="1:17" ht="92" x14ac:dyDescent="0.35">
      <c r="A117" s="137" t="s">
        <v>82</v>
      </c>
      <c r="B117" s="142">
        <v>0</v>
      </c>
      <c r="C117" s="139">
        <v>8.8748142303618119E-5</v>
      </c>
      <c r="D117" s="141">
        <v>0</v>
      </c>
      <c r="E117" s="139">
        <v>3.1675619050116138E-5</v>
      </c>
      <c r="F117" s="139">
        <v>1.2115184941097325E-4</v>
      </c>
      <c r="G117" s="141">
        <v>0</v>
      </c>
      <c r="H117" s="139">
        <v>1.1131494248717863E-4</v>
      </c>
      <c r="I117" s="141">
        <v>0</v>
      </c>
      <c r="J117" s="141">
        <v>0</v>
      </c>
      <c r="K117" s="139">
        <v>4.0528228275833132E-4</v>
      </c>
      <c r="L117" s="141">
        <v>0</v>
      </c>
      <c r="M117" s="141">
        <v>0</v>
      </c>
      <c r="N117" s="139">
        <v>1.2020801524806836E-4</v>
      </c>
      <c r="O117" s="141">
        <v>0</v>
      </c>
      <c r="P117" s="140">
        <v>2.413518708936653E-5</v>
      </c>
      <c r="Q117" s="131"/>
    </row>
    <row r="118" spans="1:17" ht="92" x14ac:dyDescent="0.35">
      <c r="A118" s="137" t="s">
        <v>83</v>
      </c>
      <c r="B118" s="138">
        <v>3.5695293444105622E-4</v>
      </c>
      <c r="C118" s="139">
        <v>6.5441881773915518E-4</v>
      </c>
      <c r="D118" s="139">
        <v>1.7716521630875728E-3</v>
      </c>
      <c r="E118" s="139">
        <v>3.0393841102417745E-3</v>
      </c>
      <c r="F118" s="139">
        <v>2.1002091080278458E-2</v>
      </c>
      <c r="G118" s="139">
        <v>2.7497333890236461E-3</v>
      </c>
      <c r="H118" s="139">
        <v>2.3398239145220965E-3</v>
      </c>
      <c r="I118" s="139">
        <v>3.1639300972378264E-3</v>
      </c>
      <c r="J118" s="139">
        <v>2.1353544297486093E-2</v>
      </c>
      <c r="K118" s="139">
        <v>2.9019178579802695E-2</v>
      </c>
      <c r="L118" s="139">
        <v>5.0302344633444641E-4</v>
      </c>
      <c r="M118" s="139">
        <v>4.4465619908464317E-4</v>
      </c>
      <c r="N118" s="139">
        <v>4.4320019089686216E-4</v>
      </c>
      <c r="O118" s="139">
        <v>4.8947669268276598E-3</v>
      </c>
      <c r="P118" s="140">
        <v>9.7667851317768516E-3</v>
      </c>
      <c r="Q118" s="131"/>
    </row>
    <row r="119" spans="1:17" ht="80.5" x14ac:dyDescent="0.35">
      <c r="A119" s="137" t="s">
        <v>84</v>
      </c>
      <c r="B119" s="138">
        <v>1.3368926816998358E-2</v>
      </c>
      <c r="C119" s="139">
        <v>1.454970781663923E-2</v>
      </c>
      <c r="D119" s="139">
        <v>1.1610119330459833E-2</v>
      </c>
      <c r="E119" s="139">
        <v>3.109496726440715E-2</v>
      </c>
      <c r="F119" s="139">
        <v>0.2136776276557881</v>
      </c>
      <c r="G119" s="139">
        <v>6.0167755163940413E-2</v>
      </c>
      <c r="H119" s="139">
        <v>3.04196722964932E-2</v>
      </c>
      <c r="I119" s="139">
        <v>0.10608043793747345</v>
      </c>
      <c r="J119" s="139">
        <v>0.30231789404113973</v>
      </c>
      <c r="K119" s="139">
        <v>0.29124196491963023</v>
      </c>
      <c r="L119" s="139">
        <v>1.0423946366372814E-2</v>
      </c>
      <c r="M119" s="139">
        <v>7.5101075734071198E-3</v>
      </c>
      <c r="N119" s="139">
        <v>8.4925851907069819E-3</v>
      </c>
      <c r="O119" s="139">
        <v>9.5231298616266086E-3</v>
      </c>
      <c r="P119" s="140">
        <v>5.5062695615053829E-2</v>
      </c>
      <c r="Q119" s="131"/>
    </row>
    <row r="120" spans="1:17" ht="103.5" x14ac:dyDescent="0.35">
      <c r="A120" s="137" t="s">
        <v>85</v>
      </c>
      <c r="B120" s="138">
        <v>5.4233407894146088E-2</v>
      </c>
      <c r="C120" s="139">
        <v>9.0574679373283992E-2</v>
      </c>
      <c r="D120" s="139">
        <v>0.14504021913356949</v>
      </c>
      <c r="E120" s="139">
        <v>0.16948738217337161</v>
      </c>
      <c r="F120" s="139">
        <v>0.19719497442274694</v>
      </c>
      <c r="G120" s="139">
        <v>0.19379866983578339</v>
      </c>
      <c r="H120" s="139">
        <v>0.25756642241478916</v>
      </c>
      <c r="I120" s="139">
        <v>0.30416628395705197</v>
      </c>
      <c r="J120" s="139">
        <v>0.25975174213179619</v>
      </c>
      <c r="K120" s="139">
        <v>3.8882985695488655E-2</v>
      </c>
      <c r="L120" s="139">
        <v>3.3002785764024399E-2</v>
      </c>
      <c r="M120" s="139">
        <v>9.1157021716113146E-2</v>
      </c>
      <c r="N120" s="139">
        <v>9.8816245775194642E-2</v>
      </c>
      <c r="O120" s="139">
        <v>0.13546640314697467</v>
      </c>
      <c r="P120" s="140">
        <v>0.14547790303954683</v>
      </c>
      <c r="Q120" s="131"/>
    </row>
    <row r="121" spans="1:17" ht="80.5" x14ac:dyDescent="0.35">
      <c r="A121" s="137" t="s">
        <v>86</v>
      </c>
      <c r="B121" s="142">
        <v>0</v>
      </c>
      <c r="C121" s="139">
        <v>1.5909023913887078E-3</v>
      </c>
      <c r="D121" s="141">
        <v>0</v>
      </c>
      <c r="E121" s="139">
        <v>1.3162603545728581E-3</v>
      </c>
      <c r="F121" s="139">
        <v>7.1214818581383157E-4</v>
      </c>
      <c r="G121" s="141">
        <v>0</v>
      </c>
      <c r="H121" s="141">
        <v>0</v>
      </c>
      <c r="I121" s="141">
        <v>0</v>
      </c>
      <c r="J121" s="139">
        <v>2.1815644012938143E-4</v>
      </c>
      <c r="K121" s="139">
        <v>2.4640234602406018E-3</v>
      </c>
      <c r="L121" s="141">
        <v>0</v>
      </c>
      <c r="M121" s="139">
        <v>1.1215389384459228E-3</v>
      </c>
      <c r="N121" s="139">
        <v>1.0369866995226372E-3</v>
      </c>
      <c r="O121" s="141">
        <v>0</v>
      </c>
      <c r="P121" s="140">
        <v>1.7413935234079254E-3</v>
      </c>
      <c r="Q121" s="131"/>
    </row>
    <row r="122" spans="1:17" ht="126.5" x14ac:dyDescent="0.35">
      <c r="A122" s="137" t="s">
        <v>87</v>
      </c>
      <c r="B122" s="142">
        <v>0</v>
      </c>
      <c r="C122" s="141">
        <v>0</v>
      </c>
      <c r="D122" s="141">
        <v>0</v>
      </c>
      <c r="E122" s="141">
        <v>0</v>
      </c>
      <c r="F122" s="139">
        <v>2.2095808122534342E-4</v>
      </c>
      <c r="G122" s="141">
        <v>0</v>
      </c>
      <c r="H122" s="141">
        <v>0</v>
      </c>
      <c r="I122" s="139">
        <v>8.5448204338725142E-4</v>
      </c>
      <c r="J122" s="141">
        <v>0</v>
      </c>
      <c r="K122" s="141">
        <v>0</v>
      </c>
      <c r="L122" s="141">
        <v>0</v>
      </c>
      <c r="M122" s="141">
        <v>0</v>
      </c>
      <c r="N122" s="141">
        <v>0</v>
      </c>
      <c r="O122" s="141">
        <v>0</v>
      </c>
      <c r="P122" s="143">
        <v>0</v>
      </c>
      <c r="Q122" s="131"/>
    </row>
    <row r="123" spans="1:17" ht="69" x14ac:dyDescent="0.35">
      <c r="A123" s="137" t="s">
        <v>88</v>
      </c>
      <c r="B123" s="138">
        <v>2.6424423145367915E-4</v>
      </c>
      <c r="C123" s="139">
        <v>4.4934555466005317E-3</v>
      </c>
      <c r="D123" s="139">
        <v>6.047512378365553E-4</v>
      </c>
      <c r="E123" s="139">
        <v>7.2879586532971464E-4</v>
      </c>
      <c r="F123" s="139">
        <v>5.9674675792577963E-5</v>
      </c>
      <c r="G123" s="139">
        <v>1.396521555170783E-2</v>
      </c>
      <c r="H123" s="141">
        <v>0</v>
      </c>
      <c r="I123" s="141">
        <v>0</v>
      </c>
      <c r="J123" s="139">
        <v>1.9540426008540147E-4</v>
      </c>
      <c r="K123" s="141">
        <v>0</v>
      </c>
      <c r="L123" s="139">
        <v>3.7237694708397396E-4</v>
      </c>
      <c r="M123" s="139">
        <v>1.2202024186441503E-3</v>
      </c>
      <c r="N123" s="139">
        <v>3.2809113618031765E-4</v>
      </c>
      <c r="O123" s="139">
        <v>5.0893982106665599E-4</v>
      </c>
      <c r="P123" s="140">
        <v>9.6418645092709006E-4</v>
      </c>
      <c r="Q123" s="131"/>
    </row>
    <row r="124" spans="1:17" ht="57.5" x14ac:dyDescent="0.35">
      <c r="A124" s="137" t="s">
        <v>89</v>
      </c>
      <c r="B124" s="142">
        <v>0</v>
      </c>
      <c r="C124" s="141">
        <v>0</v>
      </c>
      <c r="D124" s="141">
        <v>0</v>
      </c>
      <c r="E124" s="139">
        <v>6.6193395593955812E-3</v>
      </c>
      <c r="F124" s="139">
        <v>0.26882001524647614</v>
      </c>
      <c r="G124" s="141">
        <v>0</v>
      </c>
      <c r="H124" s="139">
        <v>2.6729845833152098E-2</v>
      </c>
      <c r="I124" s="139">
        <v>2.1359999737398317E-2</v>
      </c>
      <c r="J124" s="139">
        <v>0.14030974010526565</v>
      </c>
      <c r="K124" s="139">
        <v>0.73982091052622523</v>
      </c>
      <c r="L124" s="141">
        <v>0</v>
      </c>
      <c r="M124" s="141">
        <v>0</v>
      </c>
      <c r="N124" s="141">
        <v>0</v>
      </c>
      <c r="O124" s="141">
        <v>0</v>
      </c>
      <c r="P124" s="140">
        <v>4.1609449253155607E-2</v>
      </c>
      <c r="Q124" s="131"/>
    </row>
    <row r="125" spans="1:17" ht="46" x14ac:dyDescent="0.35">
      <c r="A125" s="137" t="s">
        <v>90</v>
      </c>
      <c r="B125" s="138">
        <v>3.4854531816267479E-5</v>
      </c>
      <c r="C125" s="141">
        <v>0</v>
      </c>
      <c r="D125" s="141">
        <v>0</v>
      </c>
      <c r="E125" s="141">
        <v>0</v>
      </c>
      <c r="F125" s="139">
        <v>1.2936672380507582E-3</v>
      </c>
      <c r="G125" s="141">
        <v>0</v>
      </c>
      <c r="H125" s="141">
        <v>0</v>
      </c>
      <c r="I125" s="141">
        <v>0</v>
      </c>
      <c r="J125" s="139">
        <v>6.6557628197181978E-4</v>
      </c>
      <c r="K125" s="139">
        <v>4.1621717489099506E-3</v>
      </c>
      <c r="L125" s="139">
        <v>4.9117530696439407E-5</v>
      </c>
      <c r="M125" s="141">
        <v>0</v>
      </c>
      <c r="N125" s="141">
        <v>0</v>
      </c>
      <c r="O125" s="141">
        <v>0</v>
      </c>
      <c r="P125" s="143">
        <v>0</v>
      </c>
      <c r="Q125" s="131"/>
    </row>
    <row r="126" spans="1:17" ht="69" x14ac:dyDescent="0.35">
      <c r="A126" s="137" t="s">
        <v>91</v>
      </c>
      <c r="B126" s="142">
        <v>0</v>
      </c>
      <c r="C126" s="141">
        <v>0</v>
      </c>
      <c r="D126" s="141">
        <v>0</v>
      </c>
      <c r="E126" s="141">
        <v>0</v>
      </c>
      <c r="F126" s="139">
        <v>6.6943210486967676E-3</v>
      </c>
      <c r="G126" s="141">
        <v>0</v>
      </c>
      <c r="H126" s="141">
        <v>0</v>
      </c>
      <c r="I126" s="139">
        <v>8.2121624139287405E-3</v>
      </c>
      <c r="J126" s="139">
        <v>9.8126935362148355E-3</v>
      </c>
      <c r="K126" s="139">
        <v>1.1129508980179167E-3</v>
      </c>
      <c r="L126" s="141">
        <v>0</v>
      </c>
      <c r="M126" s="141">
        <v>0</v>
      </c>
      <c r="N126" s="141">
        <v>0</v>
      </c>
      <c r="O126" s="141">
        <v>0</v>
      </c>
      <c r="P126" s="140">
        <v>2.0668466822513065E-3</v>
      </c>
      <c r="Q126" s="131"/>
    </row>
    <row r="127" spans="1:17" ht="57.5" x14ac:dyDescent="0.35">
      <c r="A127" s="137" t="s">
        <v>92</v>
      </c>
      <c r="B127" s="142">
        <v>0</v>
      </c>
      <c r="C127" s="141">
        <v>0</v>
      </c>
      <c r="D127" s="141">
        <v>0</v>
      </c>
      <c r="E127" s="141">
        <v>0</v>
      </c>
      <c r="F127" s="139">
        <v>2.881098165263018E-3</v>
      </c>
      <c r="G127" s="141">
        <v>0</v>
      </c>
      <c r="H127" s="141">
        <v>0</v>
      </c>
      <c r="I127" s="139">
        <v>1.2306257030625216E-4</v>
      </c>
      <c r="J127" s="139">
        <v>4.8178321261314454E-4</v>
      </c>
      <c r="K127" s="139">
        <v>2.5633260125257E-3</v>
      </c>
      <c r="L127" s="141">
        <v>0</v>
      </c>
      <c r="M127" s="141">
        <v>0</v>
      </c>
      <c r="N127" s="141">
        <v>0</v>
      </c>
      <c r="O127" s="141">
        <v>0</v>
      </c>
      <c r="P127" s="140">
        <v>3.2725144152628903E-3</v>
      </c>
      <c r="Q127" s="131"/>
    </row>
    <row r="128" spans="1:17" ht="57.5" x14ac:dyDescent="0.35">
      <c r="A128" s="137" t="s">
        <v>93</v>
      </c>
      <c r="B128" s="142">
        <v>0</v>
      </c>
      <c r="C128" s="141">
        <v>0</v>
      </c>
      <c r="D128" s="139">
        <v>3.6841972185936876E-4</v>
      </c>
      <c r="E128" s="139">
        <v>1.5527848776173256E-3</v>
      </c>
      <c r="F128" s="139">
        <v>1.2146543490798595E-2</v>
      </c>
      <c r="G128" s="141">
        <v>0</v>
      </c>
      <c r="H128" s="141">
        <v>0</v>
      </c>
      <c r="I128" s="139">
        <v>3.0435454210694527E-3</v>
      </c>
      <c r="J128" s="139">
        <v>9.8664898362903122E-3</v>
      </c>
      <c r="K128" s="139">
        <v>1.3044151833869281E-2</v>
      </c>
      <c r="L128" s="141">
        <v>0</v>
      </c>
      <c r="M128" s="141">
        <v>0</v>
      </c>
      <c r="N128" s="141">
        <v>0</v>
      </c>
      <c r="O128" s="139">
        <v>5.0893982106665599E-4</v>
      </c>
      <c r="P128" s="140">
        <v>9.9979995389749051E-3</v>
      </c>
      <c r="Q128" s="131"/>
    </row>
    <row r="129" spans="1:17" ht="57.5" x14ac:dyDescent="0.35">
      <c r="A129" s="137" t="s">
        <v>94</v>
      </c>
      <c r="B129" s="138">
        <v>4.6338720282032304E-3</v>
      </c>
      <c r="C129" s="139">
        <v>4.8307287110472387E-3</v>
      </c>
      <c r="D129" s="139">
        <v>7.1890414801222772E-3</v>
      </c>
      <c r="E129" s="139">
        <v>5.558992486490217E-2</v>
      </c>
      <c r="F129" s="139">
        <v>0.28761421086886269</v>
      </c>
      <c r="G129" s="139">
        <v>6.3384338909063143E-2</v>
      </c>
      <c r="H129" s="139">
        <v>0.10042143978770522</v>
      </c>
      <c r="I129" s="139">
        <v>0.28166181692914283</v>
      </c>
      <c r="J129" s="139">
        <v>0.43078523115685941</v>
      </c>
      <c r="K129" s="139">
        <v>0.18683142356100932</v>
      </c>
      <c r="L129" s="141">
        <v>0</v>
      </c>
      <c r="M129" s="139">
        <v>1.4379124098282525E-3</v>
      </c>
      <c r="N129" s="139">
        <v>2.1171318363086833E-3</v>
      </c>
      <c r="O129" s="139">
        <v>9.5810764344263655E-3</v>
      </c>
      <c r="P129" s="140">
        <v>7.9031128011373505E-2</v>
      </c>
      <c r="Q129" s="131"/>
    </row>
    <row r="130" spans="1:17" ht="46" x14ac:dyDescent="0.35">
      <c r="A130" s="137" t="s">
        <v>95</v>
      </c>
      <c r="B130" s="138">
        <v>0.97898874287323756</v>
      </c>
      <c r="C130" s="139">
        <v>0.93575295625206045</v>
      </c>
      <c r="D130" s="139">
        <v>0.91267855305875567</v>
      </c>
      <c r="E130" s="139">
        <v>0.89073111879009204</v>
      </c>
      <c r="F130" s="139">
        <v>0.38225461475613898</v>
      </c>
      <c r="G130" s="139">
        <v>0.93348063001491166</v>
      </c>
      <c r="H130" s="139">
        <v>0.85002514949313701</v>
      </c>
      <c r="I130" s="139">
        <v>0.64327779678638175</v>
      </c>
      <c r="J130" s="139">
        <v>0.34684373096825</v>
      </c>
      <c r="K130" s="139">
        <v>4.6569595711283711E-2</v>
      </c>
      <c r="L130" s="139">
        <v>0.98349357140010496</v>
      </c>
      <c r="M130" s="139">
        <v>0.95247198602217598</v>
      </c>
      <c r="N130" s="139">
        <v>0.9053415368042288</v>
      </c>
      <c r="O130" s="139">
        <v>0.92233286898974509</v>
      </c>
      <c r="P130" s="140">
        <v>0.81058599740206849</v>
      </c>
      <c r="Q130" s="131"/>
    </row>
    <row r="131" spans="1:17" ht="69" x14ac:dyDescent="0.35">
      <c r="A131" s="137" t="s">
        <v>96</v>
      </c>
      <c r="B131" s="138">
        <v>7.9793958311503883E-3</v>
      </c>
      <c r="C131" s="139">
        <v>8.8989491340037852E-3</v>
      </c>
      <c r="D131" s="139">
        <v>3.3002525958910987E-3</v>
      </c>
      <c r="E131" s="139">
        <v>3.2263019094866353E-3</v>
      </c>
      <c r="F131" s="139">
        <v>1.6986747068133877E-5</v>
      </c>
      <c r="G131" s="141">
        <v>0</v>
      </c>
      <c r="H131" s="141">
        <v>0</v>
      </c>
      <c r="I131" s="139">
        <v>6.5690606402752478E-5</v>
      </c>
      <c r="J131" s="141">
        <v>0</v>
      </c>
      <c r="K131" s="141">
        <v>0</v>
      </c>
      <c r="L131" s="139">
        <v>8.6455920951471633E-3</v>
      </c>
      <c r="M131" s="139">
        <v>1.2207252139516735E-2</v>
      </c>
      <c r="N131" s="139">
        <v>5.7948936471773228E-3</v>
      </c>
      <c r="O131" s="139">
        <v>3.2699968766226628E-3</v>
      </c>
      <c r="P131" s="140">
        <v>2.1341755186274694E-3</v>
      </c>
      <c r="Q131" s="131"/>
    </row>
    <row r="132" spans="1:17" ht="69" x14ac:dyDescent="0.35">
      <c r="A132" s="137" t="s">
        <v>97</v>
      </c>
      <c r="B132" s="138">
        <v>3.2606160223271345E-4</v>
      </c>
      <c r="C132" s="139">
        <v>5.9380226479138556E-3</v>
      </c>
      <c r="D132" s="139">
        <v>8.6599571883070828E-3</v>
      </c>
      <c r="E132" s="139">
        <v>1.1446100886306933E-2</v>
      </c>
      <c r="F132" s="139">
        <v>1.3680774280399261E-3</v>
      </c>
      <c r="G132" s="141">
        <v>0</v>
      </c>
      <c r="H132" s="141">
        <v>0</v>
      </c>
      <c r="I132" s="141">
        <v>0</v>
      </c>
      <c r="J132" s="139">
        <v>3.3876155494443119E-5</v>
      </c>
      <c r="K132" s="141">
        <v>0</v>
      </c>
      <c r="L132" s="139">
        <v>4.1020596712554357E-4</v>
      </c>
      <c r="M132" s="139">
        <v>5.1063541126162926E-3</v>
      </c>
      <c r="N132" s="139">
        <v>8.7580692459193026E-3</v>
      </c>
      <c r="O132" s="139">
        <v>6.4382953410271728E-3</v>
      </c>
      <c r="P132" s="140">
        <v>1.7138948633447105E-2</v>
      </c>
      <c r="Q132" s="131"/>
    </row>
    <row r="133" spans="1:17" ht="69" x14ac:dyDescent="0.35">
      <c r="A133" s="137" t="s">
        <v>98</v>
      </c>
      <c r="B133" s="138">
        <v>6.5861749903345724E-3</v>
      </c>
      <c r="C133" s="139">
        <v>3.4974218146758829E-2</v>
      </c>
      <c r="D133" s="139">
        <v>6.0920042800637945E-2</v>
      </c>
      <c r="E133" s="139">
        <v>2.7062154034343078E-2</v>
      </c>
      <c r="F133" s="139">
        <v>2.6277508607891976E-3</v>
      </c>
      <c r="G133" s="141">
        <v>0</v>
      </c>
      <c r="H133" s="139">
        <v>1.2863649791098972E-2</v>
      </c>
      <c r="I133" s="139">
        <v>1.0088281164256517E-3</v>
      </c>
      <c r="J133" s="141">
        <v>0</v>
      </c>
      <c r="K133" s="141">
        <v>0</v>
      </c>
      <c r="L133" s="139">
        <v>6.314174164924905E-3</v>
      </c>
      <c r="M133" s="139">
        <v>2.1646183401574075E-2</v>
      </c>
      <c r="N133" s="139">
        <v>7.0174381748632331E-2</v>
      </c>
      <c r="O133" s="139">
        <v>5.0395032363146831E-2</v>
      </c>
      <c r="P133" s="140">
        <v>2.7577167742745171E-2</v>
      </c>
      <c r="Q133" s="131"/>
    </row>
    <row r="134" spans="1:17" ht="80.5" x14ac:dyDescent="0.35">
      <c r="A134" s="137" t="s">
        <v>99</v>
      </c>
      <c r="B134" s="138">
        <v>1.4508981430249358E-3</v>
      </c>
      <c r="C134" s="139">
        <v>9.6051251082146932E-3</v>
      </c>
      <c r="D134" s="139">
        <v>6.8837331544275033E-3</v>
      </c>
      <c r="E134" s="139">
        <v>3.7722750778563111E-3</v>
      </c>
      <c r="F134" s="139">
        <v>3.3637188947712789E-2</v>
      </c>
      <c r="G134" s="139">
        <v>3.1350310760248916E-3</v>
      </c>
      <c r="H134" s="139">
        <v>9.9599150949067575E-3</v>
      </c>
      <c r="I134" s="139">
        <v>4.1247097418944646E-2</v>
      </c>
      <c r="J134" s="139">
        <v>5.9087111511475165E-2</v>
      </c>
      <c r="K134" s="139">
        <v>5.8954697081581263E-3</v>
      </c>
      <c r="L134" s="139">
        <v>1.0873388420023799E-3</v>
      </c>
      <c r="M134" s="139">
        <v>7.1303119142884785E-3</v>
      </c>
      <c r="N134" s="139">
        <v>7.8139867177323911E-3</v>
      </c>
      <c r="O134" s="139">
        <v>7.4737901739640525E-3</v>
      </c>
      <c r="P134" s="140">
        <v>6.585772802094457E-3</v>
      </c>
      <c r="Q134" s="131"/>
    </row>
    <row r="135" spans="1:17" ht="46" x14ac:dyDescent="0.35">
      <c r="A135" s="137" t="s">
        <v>100</v>
      </c>
      <c r="B135" s="142">
        <v>0</v>
      </c>
      <c r="C135" s="141">
        <v>0</v>
      </c>
      <c r="D135" s="141">
        <v>0</v>
      </c>
      <c r="E135" s="141">
        <v>0</v>
      </c>
      <c r="F135" s="139">
        <v>6.4552520210255624E-4</v>
      </c>
      <c r="G135" s="141">
        <v>0</v>
      </c>
      <c r="H135" s="141">
        <v>0</v>
      </c>
      <c r="I135" s="141">
        <v>0</v>
      </c>
      <c r="J135" s="139">
        <v>2.1137672355652152E-3</v>
      </c>
      <c r="K135" s="141">
        <v>0</v>
      </c>
      <c r="L135" s="141">
        <v>0</v>
      </c>
      <c r="M135" s="141">
        <v>0</v>
      </c>
      <c r="N135" s="141">
        <v>0</v>
      </c>
      <c r="O135" s="141">
        <v>0</v>
      </c>
      <c r="P135" s="143">
        <v>0</v>
      </c>
      <c r="Q135" s="131"/>
    </row>
    <row r="136" spans="1:17" ht="23" x14ac:dyDescent="0.35">
      <c r="A136" s="137" t="s">
        <v>101</v>
      </c>
      <c r="B136" s="138">
        <v>1.7722238618864856E-2</v>
      </c>
      <c r="C136" s="139">
        <v>3.5669924119803E-2</v>
      </c>
      <c r="D136" s="139">
        <v>0.14195257792966262</v>
      </c>
      <c r="E136" s="139">
        <v>0.42225364131638832</v>
      </c>
      <c r="F136" s="139">
        <v>0.93216717606368604</v>
      </c>
      <c r="G136" s="139">
        <v>0.30529255815842482</v>
      </c>
      <c r="H136" s="139">
        <v>0.79610967924978404</v>
      </c>
      <c r="I136" s="139">
        <v>0.91951020161764485</v>
      </c>
      <c r="J136" s="139">
        <v>0.97058530263118614</v>
      </c>
      <c r="K136" s="141">
        <v>1</v>
      </c>
      <c r="L136" s="139">
        <v>7.3050744007377676E-3</v>
      </c>
      <c r="M136" s="139">
        <v>1.1233175067058699E-2</v>
      </c>
      <c r="N136" s="139">
        <v>4.062541736707339E-2</v>
      </c>
      <c r="O136" s="139">
        <v>0.16114144173693723</v>
      </c>
      <c r="P136" s="140">
        <v>0.42366038839210846</v>
      </c>
      <c r="Q136" s="131"/>
    </row>
    <row r="137" spans="1:17" ht="23" x14ac:dyDescent="0.35">
      <c r="A137" s="137" t="s">
        <v>102</v>
      </c>
      <c r="B137" s="138">
        <v>7.3262451181304769E-2</v>
      </c>
      <c r="C137" s="139">
        <v>0.1223493984169392</v>
      </c>
      <c r="D137" s="139">
        <v>0.27049257811067445</v>
      </c>
      <c r="E137" s="139">
        <v>0.42394421542457206</v>
      </c>
      <c r="F137" s="139">
        <v>0.43029141704577173</v>
      </c>
      <c r="G137" s="139">
        <v>0.21692386673258263</v>
      </c>
      <c r="H137" s="139">
        <v>0.26884420734732406</v>
      </c>
      <c r="I137" s="139">
        <v>0.3050415279000101</v>
      </c>
      <c r="J137" s="139">
        <v>0.43204059003768341</v>
      </c>
      <c r="K137" s="139">
        <v>0.52858547906401143</v>
      </c>
      <c r="L137" s="139">
        <v>6.1435080989476913E-2</v>
      </c>
      <c r="M137" s="139">
        <v>9.6138229207738193E-2</v>
      </c>
      <c r="N137" s="139">
        <v>0.17332019858337258</v>
      </c>
      <c r="O137" s="139">
        <v>0.33267597468620402</v>
      </c>
      <c r="P137" s="140">
        <v>0.49736495102777184</v>
      </c>
      <c r="Q137" s="131"/>
    </row>
    <row r="138" spans="1:17" ht="23" x14ac:dyDescent="0.35">
      <c r="A138" s="137" t="s">
        <v>103</v>
      </c>
      <c r="B138" s="142">
        <v>0</v>
      </c>
      <c r="C138" s="141">
        <v>0</v>
      </c>
      <c r="D138" s="139">
        <v>3.1645040281214035E-3</v>
      </c>
      <c r="E138" s="139">
        <v>5.2233893889638304E-2</v>
      </c>
      <c r="F138" s="139">
        <v>0.64320833299204005</v>
      </c>
      <c r="G138" s="139">
        <v>1.1086011151782718E-2</v>
      </c>
      <c r="H138" s="139">
        <v>0.12053195722586348</v>
      </c>
      <c r="I138" s="139">
        <v>0.38767883115422763</v>
      </c>
      <c r="J138" s="139">
        <v>0.69993696764500157</v>
      </c>
      <c r="K138" s="139">
        <v>0.95586808577987925</v>
      </c>
      <c r="L138" s="141">
        <v>0</v>
      </c>
      <c r="M138" s="141">
        <v>0</v>
      </c>
      <c r="N138" s="141">
        <v>0</v>
      </c>
      <c r="O138" s="139">
        <v>6.3560889183331875E-4</v>
      </c>
      <c r="P138" s="140">
        <v>0.15059838794504521</v>
      </c>
      <c r="Q138" s="131"/>
    </row>
    <row r="139" spans="1:17" ht="46" x14ac:dyDescent="0.35">
      <c r="A139" s="137" t="s">
        <v>104</v>
      </c>
      <c r="B139" s="142">
        <v>0</v>
      </c>
      <c r="C139" s="139">
        <v>2.1186808765443469E-4</v>
      </c>
      <c r="D139" s="139">
        <v>2.0671255046892617E-4</v>
      </c>
      <c r="E139" s="139">
        <v>8.2059531926022527E-4</v>
      </c>
      <c r="F139" s="139">
        <v>7.3648969555803773E-2</v>
      </c>
      <c r="G139" s="139">
        <v>1.6458055300313853E-3</v>
      </c>
      <c r="H139" s="139">
        <v>8.5859328203301659E-3</v>
      </c>
      <c r="I139" s="139">
        <v>6.8876953360058535E-3</v>
      </c>
      <c r="J139" s="139">
        <v>4.2352952691310015E-2</v>
      </c>
      <c r="K139" s="139">
        <v>0.20687342675925277</v>
      </c>
      <c r="L139" s="141">
        <v>0</v>
      </c>
      <c r="M139" s="141">
        <v>0</v>
      </c>
      <c r="N139" s="141">
        <v>0</v>
      </c>
      <c r="O139" s="141">
        <v>0</v>
      </c>
      <c r="P139" s="140">
        <v>5.4873991261558119E-3</v>
      </c>
      <c r="Q139" s="131"/>
    </row>
    <row r="140" spans="1:17" ht="23" x14ac:dyDescent="0.35">
      <c r="A140" s="137" t="s">
        <v>105</v>
      </c>
      <c r="B140" s="142">
        <v>0</v>
      </c>
      <c r="C140" s="141">
        <v>0</v>
      </c>
      <c r="D140" s="141">
        <v>0</v>
      </c>
      <c r="E140" s="139">
        <v>6.3738273311819502E-3</v>
      </c>
      <c r="F140" s="139">
        <v>0.11531658578912596</v>
      </c>
      <c r="G140" s="141">
        <v>0</v>
      </c>
      <c r="H140" s="139">
        <v>1.2637895808283697E-2</v>
      </c>
      <c r="I140" s="139">
        <v>1.2897784848343807E-2</v>
      </c>
      <c r="J140" s="139">
        <v>3.9357590293998573E-2</v>
      </c>
      <c r="K140" s="139">
        <v>0.34878839076499785</v>
      </c>
      <c r="L140" s="141">
        <v>0</v>
      </c>
      <c r="M140" s="141">
        <v>0</v>
      </c>
      <c r="N140" s="141">
        <v>0</v>
      </c>
      <c r="O140" s="141">
        <v>0</v>
      </c>
      <c r="P140" s="140">
        <v>1.7512399641726191E-2</v>
      </c>
      <c r="Q140" s="131"/>
    </row>
    <row r="141" spans="1:17" ht="34.5" x14ac:dyDescent="0.35">
      <c r="A141" s="137" t="s">
        <v>106</v>
      </c>
      <c r="B141" s="138">
        <v>9.221774144618748E-4</v>
      </c>
      <c r="C141" s="141">
        <v>0</v>
      </c>
      <c r="D141" s="139">
        <v>7.1289845640259129E-4</v>
      </c>
      <c r="E141" s="139">
        <v>2.4635869511980689E-3</v>
      </c>
      <c r="F141" s="139">
        <v>0.28125702068120528</v>
      </c>
      <c r="G141" s="141">
        <v>0</v>
      </c>
      <c r="H141" s="139">
        <v>4.3574390947015628E-3</v>
      </c>
      <c r="I141" s="139">
        <v>3.5687244841875874E-2</v>
      </c>
      <c r="J141" s="139">
        <v>0.19913912401588771</v>
      </c>
      <c r="K141" s="139">
        <v>0.71509365186636209</v>
      </c>
      <c r="L141" s="141">
        <v>0</v>
      </c>
      <c r="M141" s="139">
        <v>1.1487562208681991E-3</v>
      </c>
      <c r="N141" s="139">
        <v>1.4187341816309794E-4</v>
      </c>
      <c r="O141" s="139">
        <v>8.4363421856247672E-4</v>
      </c>
      <c r="P141" s="140">
        <v>4.009277217268168E-2</v>
      </c>
      <c r="Q141" s="131"/>
    </row>
    <row r="142" spans="1:17" ht="23" x14ac:dyDescent="0.35">
      <c r="A142" s="137" t="s">
        <v>107</v>
      </c>
      <c r="B142" s="138">
        <v>7.4317386438611507E-2</v>
      </c>
      <c r="C142" s="139">
        <v>0.20568903044334236</v>
      </c>
      <c r="D142" s="139">
        <v>0.4583356395145336</v>
      </c>
      <c r="E142" s="139">
        <v>0.67982693659291527</v>
      </c>
      <c r="F142" s="139">
        <v>0.7173377740254242</v>
      </c>
      <c r="G142" s="139">
        <v>0.54184275112676306</v>
      </c>
      <c r="H142" s="139">
        <v>0.58476834066343752</v>
      </c>
      <c r="I142" s="139">
        <v>0.63419003788272166</v>
      </c>
      <c r="J142" s="139">
        <v>0.65294974388964477</v>
      </c>
      <c r="K142" s="139">
        <v>0.86859701241106346</v>
      </c>
      <c r="L142" s="139">
        <v>2.9594990190197675E-2</v>
      </c>
      <c r="M142" s="139">
        <v>0.13349653753490923</v>
      </c>
      <c r="N142" s="139">
        <v>0.26927559519367428</v>
      </c>
      <c r="O142" s="139">
        <v>0.54887248558561097</v>
      </c>
      <c r="P142" s="140">
        <v>0.73431068907303465</v>
      </c>
      <c r="Q142" s="131"/>
    </row>
    <row r="143" spans="1:17" ht="23" x14ac:dyDescent="0.35">
      <c r="A143" s="137" t="s">
        <v>108</v>
      </c>
      <c r="B143" s="138">
        <v>0.20856563795026462</v>
      </c>
      <c r="C143" s="139">
        <v>0.37499120017907256</v>
      </c>
      <c r="D143" s="139">
        <v>0.60024121414743281</v>
      </c>
      <c r="E143" s="139">
        <v>0.75404258750328479</v>
      </c>
      <c r="F143" s="139">
        <v>0.76547987884265167</v>
      </c>
      <c r="G143" s="139">
        <v>0.59509718109429222</v>
      </c>
      <c r="H143" s="139">
        <v>0.70998516265842904</v>
      </c>
      <c r="I143" s="139">
        <v>0.68605751731912024</v>
      </c>
      <c r="J143" s="139">
        <v>0.70866117430587072</v>
      </c>
      <c r="K143" s="139">
        <v>0.89606224920655952</v>
      </c>
      <c r="L143" s="139">
        <v>0.15527160928829203</v>
      </c>
      <c r="M143" s="139">
        <v>0.31433351378279667</v>
      </c>
      <c r="N143" s="139">
        <v>0.45076766073127367</v>
      </c>
      <c r="O143" s="139">
        <v>0.65909506526377459</v>
      </c>
      <c r="P143" s="140">
        <v>0.79422599680223993</v>
      </c>
      <c r="Q143" s="131"/>
    </row>
    <row r="144" spans="1:17" ht="57.5" x14ac:dyDescent="0.35">
      <c r="A144" s="137" t="s">
        <v>109</v>
      </c>
      <c r="B144" s="138">
        <v>1.4641137251193479E-2</v>
      </c>
      <c r="C144" s="139">
        <v>5.6987520716100859E-2</v>
      </c>
      <c r="D144" s="139">
        <v>0.24724442471340372</v>
      </c>
      <c r="E144" s="139">
        <v>0.50325123214648182</v>
      </c>
      <c r="F144" s="139">
        <v>0.81469195506057546</v>
      </c>
      <c r="G144" s="139">
        <v>0.208493092526473</v>
      </c>
      <c r="H144" s="139">
        <v>0.31254976996226225</v>
      </c>
      <c r="I144" s="139">
        <v>0.61434830182813682</v>
      </c>
      <c r="J144" s="139">
        <v>0.85746767970075533</v>
      </c>
      <c r="K144" s="139">
        <v>0.97286785118310004</v>
      </c>
      <c r="L144" s="139">
        <v>1.056598765870642E-2</v>
      </c>
      <c r="M144" s="139">
        <v>2.3712538505905167E-2</v>
      </c>
      <c r="N144" s="139">
        <v>0.12390221091011512</v>
      </c>
      <c r="O144" s="139">
        <v>0.30032004143166757</v>
      </c>
      <c r="P144" s="140">
        <v>0.68708790000653674</v>
      </c>
      <c r="Q144" s="131"/>
    </row>
    <row r="145" spans="1:17" ht="34.5" x14ac:dyDescent="0.35">
      <c r="A145" s="137" t="s">
        <v>110</v>
      </c>
      <c r="B145" s="142">
        <v>0</v>
      </c>
      <c r="C145" s="139">
        <v>3.1099843557943724E-3</v>
      </c>
      <c r="D145" s="139">
        <v>1.374870605878966E-3</v>
      </c>
      <c r="E145" s="139">
        <v>1.1202408639620215E-2</v>
      </c>
      <c r="F145" s="139">
        <v>0.26804779702567744</v>
      </c>
      <c r="G145" s="139">
        <v>9.1056873568181144E-3</v>
      </c>
      <c r="H145" s="139">
        <v>1.8060492523225034E-2</v>
      </c>
      <c r="I145" s="139">
        <v>2.7136955366360224E-2</v>
      </c>
      <c r="J145" s="139">
        <v>0.11655419356149138</v>
      </c>
      <c r="K145" s="139">
        <v>0.72973533323966611</v>
      </c>
      <c r="L145" s="141">
        <v>0</v>
      </c>
      <c r="M145" s="141">
        <v>0</v>
      </c>
      <c r="N145" s="139">
        <v>2.3277521369314343E-3</v>
      </c>
      <c r="O145" s="139">
        <v>6.1487092565417375E-4</v>
      </c>
      <c r="P145" s="140">
        <v>6.3234418546829804E-2</v>
      </c>
      <c r="Q145" s="131"/>
    </row>
    <row r="146" spans="1:17" ht="57.5" x14ac:dyDescent="0.35">
      <c r="A146" s="137" t="s">
        <v>111</v>
      </c>
      <c r="B146" s="138">
        <v>4.3442621178847611E-2</v>
      </c>
      <c r="C146" s="139">
        <v>7.3816990068267446E-2</v>
      </c>
      <c r="D146" s="139">
        <v>8.836994721737855E-2</v>
      </c>
      <c r="E146" s="139">
        <v>8.529681356598566E-2</v>
      </c>
      <c r="F146" s="139">
        <v>7.0208911429934684E-2</v>
      </c>
      <c r="G146" s="139">
        <v>5.0425612898107167E-2</v>
      </c>
      <c r="H146" s="139">
        <v>6.7108592043515228E-2</v>
      </c>
      <c r="I146" s="139">
        <v>3.3734208788439024E-2</v>
      </c>
      <c r="J146" s="139">
        <v>7.457062738534781E-2</v>
      </c>
      <c r="K146" s="139">
        <v>7.8666890172534573E-2</v>
      </c>
      <c r="L146" s="139">
        <v>3.3444653548694935E-2</v>
      </c>
      <c r="M146" s="139">
        <v>7.0469639753750896E-2</v>
      </c>
      <c r="N146" s="139">
        <v>8.7511908285456866E-2</v>
      </c>
      <c r="O146" s="139">
        <v>9.7885541416342731E-2</v>
      </c>
      <c r="P146" s="140">
        <v>9.2350417804676607E-2</v>
      </c>
      <c r="Q146" s="131"/>
    </row>
    <row r="147" spans="1:17" ht="23" x14ac:dyDescent="0.35">
      <c r="A147" s="137" t="s">
        <v>112</v>
      </c>
      <c r="B147" s="138">
        <v>0.13943081577765881</v>
      </c>
      <c r="C147" s="139">
        <v>0.12849904993258926</v>
      </c>
      <c r="D147" s="139">
        <v>0.14319489532282498</v>
      </c>
      <c r="E147" s="139">
        <v>0.26631109793640551</v>
      </c>
      <c r="F147" s="139">
        <v>0.45694861454644053</v>
      </c>
      <c r="G147" s="139">
        <v>0.15052292978677814</v>
      </c>
      <c r="H147" s="139">
        <v>0.2418537955776808</v>
      </c>
      <c r="I147" s="139">
        <v>0.29365658883951901</v>
      </c>
      <c r="J147" s="139">
        <v>0.37922491510900275</v>
      </c>
      <c r="K147" s="139">
        <v>0.76162074703725591</v>
      </c>
      <c r="L147" s="139">
        <v>0.15438314838337938</v>
      </c>
      <c r="M147" s="139">
        <v>0.12661326718886326</v>
      </c>
      <c r="N147" s="139">
        <v>0.11183498174614367</v>
      </c>
      <c r="O147" s="139">
        <v>0.18735381291314504</v>
      </c>
      <c r="P147" s="140">
        <v>0.30384851319661721</v>
      </c>
      <c r="Q147" s="131"/>
    </row>
    <row r="148" spans="1:17" ht="34.5" x14ac:dyDescent="0.35">
      <c r="A148" s="137" t="s">
        <v>113</v>
      </c>
      <c r="B148" s="138">
        <v>0.34108079388665452</v>
      </c>
      <c r="C148" s="139">
        <v>0.49211762141374316</v>
      </c>
      <c r="D148" s="139">
        <v>0.66013109489397781</v>
      </c>
      <c r="E148" s="139">
        <v>0.81143681201821294</v>
      </c>
      <c r="F148" s="139">
        <v>0.96514465505832281</v>
      </c>
      <c r="G148" s="139">
        <v>0.64998274286209123</v>
      </c>
      <c r="H148" s="139">
        <v>0.73499797398716371</v>
      </c>
      <c r="I148" s="139">
        <v>0.92959551627434367</v>
      </c>
      <c r="J148" s="139">
        <v>0.98079866963687934</v>
      </c>
      <c r="K148" s="139">
        <v>0.98856161024703082</v>
      </c>
      <c r="L148" s="139">
        <v>0.32267209404564468</v>
      </c>
      <c r="M148" s="139">
        <v>0.39932124158281723</v>
      </c>
      <c r="N148" s="139">
        <v>0.54732840746067446</v>
      </c>
      <c r="O148" s="139">
        <v>0.73909731072645379</v>
      </c>
      <c r="P148" s="140">
        <v>0.88784789173667567</v>
      </c>
      <c r="Q148" s="131"/>
    </row>
    <row r="149" spans="1:17" ht="23" x14ac:dyDescent="0.35">
      <c r="A149" s="137" t="s">
        <v>114</v>
      </c>
      <c r="B149" s="138">
        <v>7.8049202733352838E-4</v>
      </c>
      <c r="C149" s="139">
        <v>1.8513639368043303E-3</v>
      </c>
      <c r="D149" s="139">
        <v>1.6368706185171226E-3</v>
      </c>
      <c r="E149" s="139">
        <v>3.8685759796152221E-2</v>
      </c>
      <c r="F149" s="139">
        <v>9.1644913711800655E-2</v>
      </c>
      <c r="G149" s="139">
        <v>8.2290276501569264E-4</v>
      </c>
      <c r="H149" s="139">
        <v>3.5775027102307094E-2</v>
      </c>
      <c r="I149" s="139">
        <v>4.5832465049905784E-2</v>
      </c>
      <c r="J149" s="139">
        <v>0.11934243997150484</v>
      </c>
      <c r="K149" s="139">
        <v>0.12502719975085586</v>
      </c>
      <c r="L149" s="139">
        <v>7.7417343464234725E-4</v>
      </c>
      <c r="M149" s="139">
        <v>8.7883487516447159E-4</v>
      </c>
      <c r="N149" s="139">
        <v>1.6316872587686373E-3</v>
      </c>
      <c r="O149" s="139">
        <v>4.4404744379276245E-3</v>
      </c>
      <c r="P149" s="140">
        <v>5.2771598370155583E-2</v>
      </c>
      <c r="Q149" s="131"/>
    </row>
    <row r="150" spans="1:17" ht="34.5" x14ac:dyDescent="0.35">
      <c r="A150" s="137" t="s">
        <v>115</v>
      </c>
      <c r="B150" s="138">
        <v>4.7852932173997261E-4</v>
      </c>
      <c r="C150" s="139">
        <v>1.1367259403801235E-3</v>
      </c>
      <c r="D150" s="139">
        <v>1.3477885242561811E-2</v>
      </c>
      <c r="E150" s="139">
        <v>3.3427132906492366E-2</v>
      </c>
      <c r="F150" s="139">
        <v>4.277561533120261E-2</v>
      </c>
      <c r="G150" s="139">
        <v>1.1086011151782715E-2</v>
      </c>
      <c r="H150" s="139">
        <v>1.9744975748002533E-2</v>
      </c>
      <c r="I150" s="139">
        <v>3.5331010028182001E-2</v>
      </c>
      <c r="J150" s="139">
        <v>3.7812604358805339E-2</v>
      </c>
      <c r="K150" s="139">
        <v>3.2618447150767359E-2</v>
      </c>
      <c r="L150" s="139">
        <v>6.7435072069277444E-4</v>
      </c>
      <c r="M150" s="139">
        <v>1.4482627259595736E-4</v>
      </c>
      <c r="N150" s="139">
        <v>4.0242740089139343E-3</v>
      </c>
      <c r="O150" s="139">
        <v>1.8855704457022355E-2</v>
      </c>
      <c r="P150" s="140">
        <v>5.2436452313119102E-2</v>
      </c>
      <c r="Q150" s="131"/>
    </row>
    <row r="151" spans="1:17" ht="34.5" x14ac:dyDescent="0.35">
      <c r="A151" s="137" t="s">
        <v>116</v>
      </c>
      <c r="B151" s="138">
        <v>1.7666209868867182E-2</v>
      </c>
      <c r="C151" s="139">
        <v>1.2291737319010131E-2</v>
      </c>
      <c r="D151" s="139">
        <v>3.132269145473595E-2</v>
      </c>
      <c r="E151" s="139">
        <v>4.3243890583819937E-2</v>
      </c>
      <c r="F151" s="139">
        <v>2.2908352036306985E-2</v>
      </c>
      <c r="G151" s="139">
        <v>7.5983352989834024E-2</v>
      </c>
      <c r="H151" s="139">
        <v>5.196913706776058E-2</v>
      </c>
      <c r="I151" s="139">
        <v>4.3837134343761963E-2</v>
      </c>
      <c r="J151" s="139">
        <v>4.276175569568429E-3</v>
      </c>
      <c r="K151" s="139">
        <v>3.4853309904114031E-3</v>
      </c>
      <c r="L151" s="139">
        <v>1.4374035332948069E-2</v>
      </c>
      <c r="M151" s="139">
        <v>6.2360301338782922E-3</v>
      </c>
      <c r="N151" s="139">
        <v>1.3635779805646429E-2</v>
      </c>
      <c r="O151" s="139">
        <v>3.3594540423526977E-2</v>
      </c>
      <c r="P151" s="140">
        <v>4.2885190862273673E-2</v>
      </c>
      <c r="Q151" s="131"/>
    </row>
    <row r="152" spans="1:17" ht="34.5" x14ac:dyDescent="0.35">
      <c r="A152" s="137" t="s">
        <v>117</v>
      </c>
      <c r="B152" s="142">
        <v>0</v>
      </c>
      <c r="C152" s="141">
        <v>0</v>
      </c>
      <c r="D152" s="139">
        <v>6.1567143685322363E-5</v>
      </c>
      <c r="E152" s="139">
        <v>6.1916249124659602E-3</v>
      </c>
      <c r="F152" s="139">
        <v>5.6227383113066479E-2</v>
      </c>
      <c r="G152" s="141">
        <v>0</v>
      </c>
      <c r="H152" s="139">
        <v>1.1883386749340205E-2</v>
      </c>
      <c r="I152" s="141">
        <v>0</v>
      </c>
      <c r="J152" s="139">
        <v>1.6765301929967072E-2</v>
      </c>
      <c r="K152" s="139">
        <v>0.16558732867411388</v>
      </c>
      <c r="L152" s="141">
        <v>0</v>
      </c>
      <c r="M152" s="141">
        <v>0</v>
      </c>
      <c r="N152" s="141">
        <v>0</v>
      </c>
      <c r="O152" s="139">
        <v>5.0972814249761558E-4</v>
      </c>
      <c r="P152" s="140">
        <v>1.5778208231708998E-2</v>
      </c>
      <c r="Q152" s="131"/>
    </row>
    <row r="153" spans="1:17" ht="23" x14ac:dyDescent="0.35">
      <c r="A153" s="137" t="s">
        <v>118</v>
      </c>
      <c r="B153" s="142">
        <v>0</v>
      </c>
      <c r="C153" s="139">
        <v>1.5864232890371868E-3</v>
      </c>
      <c r="D153" s="139">
        <v>3.0454903340497734E-4</v>
      </c>
      <c r="E153" s="139">
        <v>1.1649133261157964E-2</v>
      </c>
      <c r="F153" s="139">
        <v>2.9965982203905849E-2</v>
      </c>
      <c r="G153" s="141">
        <v>0</v>
      </c>
      <c r="H153" s="139">
        <v>2.0469319569670359E-2</v>
      </c>
      <c r="I153" s="139">
        <v>1.6043636420150116E-3</v>
      </c>
      <c r="J153" s="139">
        <v>3.0841817421745483E-2</v>
      </c>
      <c r="K153" s="139">
        <v>5.3352795186365681E-2</v>
      </c>
      <c r="L153" s="141">
        <v>0</v>
      </c>
      <c r="M153" s="139">
        <v>6.75556628490567E-4</v>
      </c>
      <c r="N153" s="139">
        <v>1.4754417826666087E-3</v>
      </c>
      <c r="O153" s="139">
        <v>8.4538650207794937E-4</v>
      </c>
      <c r="P153" s="140">
        <v>1.7232841019846422E-2</v>
      </c>
      <c r="Q153" s="131"/>
    </row>
    <row r="154" spans="1:17" ht="34.5" x14ac:dyDescent="0.35">
      <c r="A154" s="137" t="s">
        <v>119</v>
      </c>
      <c r="B154" s="138">
        <v>8.3753920883708727E-2</v>
      </c>
      <c r="C154" s="139">
        <v>0.17487751724534983</v>
      </c>
      <c r="D154" s="139">
        <v>0.29901928793074883</v>
      </c>
      <c r="E154" s="139">
        <v>0.53200141588233274</v>
      </c>
      <c r="F154" s="139">
        <v>0.79762263838226499</v>
      </c>
      <c r="G154" s="139">
        <v>0.38970488886210958</v>
      </c>
      <c r="H154" s="139">
        <v>0.43988664519349879</v>
      </c>
      <c r="I154" s="139">
        <v>0.7009038555795527</v>
      </c>
      <c r="J154" s="139">
        <v>0.7734832055780636</v>
      </c>
      <c r="K154" s="139">
        <v>0.94036721808335233</v>
      </c>
      <c r="L154" s="139">
        <v>5.7742006448250859E-2</v>
      </c>
      <c r="M154" s="139">
        <v>0.12135942543631716</v>
      </c>
      <c r="N154" s="139">
        <v>0.20660245977336544</v>
      </c>
      <c r="O154" s="139">
        <v>0.35783672095048907</v>
      </c>
      <c r="P154" s="140">
        <v>0.64549535946732561</v>
      </c>
      <c r="Q154" s="131"/>
    </row>
    <row r="155" spans="1:17" ht="103.5" x14ac:dyDescent="0.35">
      <c r="A155" s="137" t="s">
        <v>199</v>
      </c>
      <c r="B155" s="142">
        <v>1.7501529587811639</v>
      </c>
      <c r="C155" s="141">
        <v>1.8328694344179082</v>
      </c>
      <c r="D155" s="141">
        <v>1.8717438318726676</v>
      </c>
      <c r="E155" s="141">
        <v>1.895078530470943</v>
      </c>
      <c r="F155" s="141">
        <v>1.9409671107380664</v>
      </c>
      <c r="G155" s="141">
        <v>1.8084365443681514</v>
      </c>
      <c r="H155" s="141">
        <v>1.8447688983502877</v>
      </c>
      <c r="I155" s="141">
        <v>1.9150508795045518</v>
      </c>
      <c r="J155" s="141">
        <v>1.9681539329041005</v>
      </c>
      <c r="K155" s="141">
        <v>1.9658575824921645</v>
      </c>
      <c r="L155" s="141">
        <v>1.7397807352496875</v>
      </c>
      <c r="M155" s="141">
        <v>1.8008228829734312</v>
      </c>
      <c r="N155" s="141">
        <v>1.8720137785995929</v>
      </c>
      <c r="O155" s="141">
        <v>1.8848225669748078</v>
      </c>
      <c r="P155" s="143">
        <v>1.9117458490821975</v>
      </c>
      <c r="Q155" s="131"/>
    </row>
    <row r="156" spans="1:17" ht="115" x14ac:dyDescent="0.35">
      <c r="A156" s="137" t="s">
        <v>200</v>
      </c>
      <c r="B156" s="142">
        <v>1.7886448068069407</v>
      </c>
      <c r="C156" s="141">
        <v>1.7125990179956279</v>
      </c>
      <c r="D156" s="141">
        <v>1.6192050237901003</v>
      </c>
      <c r="E156" s="141">
        <v>1.6528635719383962</v>
      </c>
      <c r="F156" s="141">
        <v>1.80793436284278</v>
      </c>
      <c r="G156" s="141">
        <v>1.7784978274004422</v>
      </c>
      <c r="H156" s="141">
        <v>1.7284018326665653</v>
      </c>
      <c r="I156" s="141">
        <v>1.7996311067478359</v>
      </c>
      <c r="J156" s="141">
        <v>1.8359249040833958</v>
      </c>
      <c r="K156" s="141">
        <v>1.8674296809429332</v>
      </c>
      <c r="L156" s="141">
        <v>1.7954885016643161</v>
      </c>
      <c r="M156" s="141">
        <v>1.7117140449013402</v>
      </c>
      <c r="N156" s="141">
        <v>1.6717810633005536</v>
      </c>
      <c r="O156" s="141">
        <v>1.5940407580271636</v>
      </c>
      <c r="P156" s="143">
        <v>1.6461147016343245</v>
      </c>
      <c r="Q156" s="131"/>
    </row>
    <row r="157" spans="1:17" ht="46" x14ac:dyDescent="0.35">
      <c r="A157" s="137" t="s">
        <v>120</v>
      </c>
      <c r="B157" s="138">
        <v>0.96297045783157575</v>
      </c>
      <c r="C157" s="139">
        <v>0.87932374851642514</v>
      </c>
      <c r="D157" s="139">
        <v>0.75904676497568491</v>
      </c>
      <c r="E157" s="139">
        <v>0.66423167945257722</v>
      </c>
      <c r="F157" s="139">
        <v>0.33933079688226159</v>
      </c>
      <c r="G157" s="139">
        <v>0.94588260263850377</v>
      </c>
      <c r="H157" s="139">
        <v>0.8002932668492958</v>
      </c>
      <c r="I157" s="139">
        <v>0.53181391300483805</v>
      </c>
      <c r="J157" s="139">
        <v>0.40095725304327484</v>
      </c>
      <c r="K157" s="139">
        <v>4.0288875156126662E-2</v>
      </c>
      <c r="L157" s="139">
        <v>0.96882066987888227</v>
      </c>
      <c r="M157" s="139">
        <v>0.90984129117570511</v>
      </c>
      <c r="N157" s="139">
        <v>0.78414032973168701</v>
      </c>
      <c r="O157" s="139">
        <v>0.75331161608392705</v>
      </c>
      <c r="P157" s="140">
        <v>0.51284954962724594</v>
      </c>
      <c r="Q157" s="131"/>
    </row>
    <row r="158" spans="1:17" ht="46" x14ac:dyDescent="0.35">
      <c r="A158" s="137" t="s">
        <v>121</v>
      </c>
      <c r="B158" s="138">
        <v>2.2822533455219556E-2</v>
      </c>
      <c r="C158" s="139">
        <v>0.10744244471405745</v>
      </c>
      <c r="D158" s="139">
        <v>0.20701334960125842</v>
      </c>
      <c r="E158" s="139">
        <v>0.16281707565105846</v>
      </c>
      <c r="F158" s="139">
        <v>3.0776314090079363E-2</v>
      </c>
      <c r="G158" s="139">
        <v>2.2172022303565433E-2</v>
      </c>
      <c r="H158" s="139">
        <v>5.8267223277776344E-2</v>
      </c>
      <c r="I158" s="139">
        <v>5.0728921414330531E-2</v>
      </c>
      <c r="J158" s="139">
        <v>9.649051071996418E-3</v>
      </c>
      <c r="K158" s="141">
        <v>0</v>
      </c>
      <c r="L158" s="139">
        <v>1.5592489069327298E-2</v>
      </c>
      <c r="M158" s="139">
        <v>8.2031360244008242E-2</v>
      </c>
      <c r="N158" s="139">
        <v>0.19455067085522923</v>
      </c>
      <c r="O158" s="139">
        <v>0.19781136754374404</v>
      </c>
      <c r="P158" s="140">
        <v>0.18473276058888821</v>
      </c>
      <c r="Q158" s="131"/>
    </row>
    <row r="159" spans="1:17" ht="57.5" x14ac:dyDescent="0.35">
      <c r="A159" s="137" t="s">
        <v>122</v>
      </c>
      <c r="B159" s="138">
        <v>1.5426377375867897E-3</v>
      </c>
      <c r="C159" s="139">
        <v>2.6212984432180176E-3</v>
      </c>
      <c r="D159" s="139">
        <v>1.1191055051643418E-3</v>
      </c>
      <c r="E159" s="141">
        <v>0</v>
      </c>
      <c r="F159" s="139">
        <v>4.4941287183054244E-4</v>
      </c>
      <c r="G159" s="139">
        <v>1.5502159829253988E-3</v>
      </c>
      <c r="H159" s="141">
        <v>0</v>
      </c>
      <c r="I159" s="141">
        <v>0</v>
      </c>
      <c r="J159" s="141">
        <v>0</v>
      </c>
      <c r="K159" s="139">
        <v>1.7154463619975587E-3</v>
      </c>
      <c r="L159" s="139">
        <v>1.5560415289803684E-3</v>
      </c>
      <c r="M159" s="139">
        <v>3.1612712238484773E-3</v>
      </c>
      <c r="N159" s="139">
        <v>9.4397479783276414E-4</v>
      </c>
      <c r="O159" s="139">
        <v>1.0080066583541113E-3</v>
      </c>
      <c r="P159" s="143">
        <v>0</v>
      </c>
      <c r="Q159" s="131"/>
    </row>
    <row r="160" spans="1:17" ht="57.5" x14ac:dyDescent="0.35">
      <c r="A160" s="137" t="s">
        <v>123</v>
      </c>
      <c r="B160" s="138">
        <v>1.0098411472242027E-2</v>
      </c>
      <c r="C160" s="139">
        <v>7.8670908427782189E-3</v>
      </c>
      <c r="D160" s="139">
        <v>1.4547207557729917E-2</v>
      </c>
      <c r="E160" s="139">
        <v>2.3308442998220019E-2</v>
      </c>
      <c r="F160" s="139">
        <v>5.5518850787016072E-3</v>
      </c>
      <c r="G160" s="139">
        <v>7.7510799146269906E-3</v>
      </c>
      <c r="H160" s="139">
        <v>4.4634188060215699E-2</v>
      </c>
      <c r="I160" s="139">
        <v>2.1470072877135361E-2</v>
      </c>
      <c r="J160" s="141">
        <v>0</v>
      </c>
      <c r="K160" s="141">
        <v>0</v>
      </c>
      <c r="L160" s="139">
        <v>1.3003672027798733E-2</v>
      </c>
      <c r="M160" s="139">
        <v>3.3640032292421036E-3</v>
      </c>
      <c r="N160" s="139">
        <v>1.0919101201545003E-2</v>
      </c>
      <c r="O160" s="139">
        <v>1.6072555435507216E-2</v>
      </c>
      <c r="P160" s="140">
        <v>1.2935752324562448E-2</v>
      </c>
      <c r="Q160" s="131"/>
    </row>
    <row r="161" spans="1:17" ht="69" x14ac:dyDescent="0.35">
      <c r="A161" s="137" t="s">
        <v>124</v>
      </c>
      <c r="B161" s="142">
        <v>0</v>
      </c>
      <c r="C161" s="141">
        <v>0</v>
      </c>
      <c r="D161" s="141">
        <v>0</v>
      </c>
      <c r="E161" s="141">
        <v>0</v>
      </c>
      <c r="F161" s="139">
        <v>1.1812089452395182E-2</v>
      </c>
      <c r="G161" s="141">
        <v>0</v>
      </c>
      <c r="H161" s="141">
        <v>0</v>
      </c>
      <c r="I161" s="139">
        <v>1.7659245025543568E-2</v>
      </c>
      <c r="J161" s="139">
        <v>1.6682605257075718E-2</v>
      </c>
      <c r="K161" s="139">
        <v>8.2102418434003756E-3</v>
      </c>
      <c r="L161" s="141">
        <v>0</v>
      </c>
      <c r="M161" s="141">
        <v>0</v>
      </c>
      <c r="N161" s="141">
        <v>0</v>
      </c>
      <c r="O161" s="141">
        <v>0</v>
      </c>
      <c r="P161" s="143">
        <v>0</v>
      </c>
      <c r="Q161" s="131"/>
    </row>
    <row r="162" spans="1:17" ht="69" x14ac:dyDescent="0.35">
      <c r="A162" s="137" t="s">
        <v>125</v>
      </c>
      <c r="B162" s="138">
        <v>1.878255603205547E-3</v>
      </c>
      <c r="C162" s="139">
        <v>1.6348735819369891E-3</v>
      </c>
      <c r="D162" s="139">
        <v>6.4678009563064413E-3</v>
      </c>
      <c r="E162" s="139">
        <v>4.5991135724447449E-2</v>
      </c>
      <c r="F162" s="139">
        <v>0.15142511592714492</v>
      </c>
      <c r="G162" s="139">
        <v>1.5713064693627706E-2</v>
      </c>
      <c r="H162" s="139">
        <v>4.7841902531504041E-2</v>
      </c>
      <c r="I162" s="139">
        <v>9.4943381271456212E-2</v>
      </c>
      <c r="J162" s="139">
        <v>0.18487935061819721</v>
      </c>
      <c r="K162" s="139">
        <v>0.15100092216364269</v>
      </c>
      <c r="L162" s="139">
        <v>9.7800996431436464E-4</v>
      </c>
      <c r="M162" s="139">
        <v>9.3301752051446623E-4</v>
      </c>
      <c r="N162" s="139">
        <v>5.3468770807548185E-3</v>
      </c>
      <c r="O162" s="139">
        <v>8.5929262405676065E-3</v>
      </c>
      <c r="P162" s="140">
        <v>8.546021507230972E-2</v>
      </c>
      <c r="Q162" s="131"/>
    </row>
    <row r="163" spans="1:17" ht="57.5" x14ac:dyDescent="0.35">
      <c r="A163" s="137" t="s">
        <v>126</v>
      </c>
      <c r="B163" s="142">
        <v>0</v>
      </c>
      <c r="C163" s="141">
        <v>0</v>
      </c>
      <c r="D163" s="141">
        <v>0</v>
      </c>
      <c r="E163" s="139">
        <v>8.5081748483676744E-4</v>
      </c>
      <c r="F163" s="139">
        <v>5.480078071565652E-2</v>
      </c>
      <c r="G163" s="141">
        <v>0</v>
      </c>
      <c r="H163" s="139">
        <v>2.9899557524620166E-3</v>
      </c>
      <c r="I163" s="139">
        <v>2.2254158819372807E-3</v>
      </c>
      <c r="J163" s="139">
        <v>1.1835886678564863E-2</v>
      </c>
      <c r="K163" s="139">
        <v>0.17731451727984651</v>
      </c>
      <c r="L163" s="141">
        <v>0</v>
      </c>
      <c r="M163" s="141">
        <v>0</v>
      </c>
      <c r="N163" s="141">
        <v>0</v>
      </c>
      <c r="O163" s="141">
        <v>0</v>
      </c>
      <c r="P163" s="140">
        <v>6.7008018421673889E-3</v>
      </c>
      <c r="Q163" s="131"/>
    </row>
    <row r="164" spans="1:17" ht="46" x14ac:dyDescent="0.35">
      <c r="A164" s="137" t="s">
        <v>127</v>
      </c>
      <c r="B164" s="138">
        <v>7.7509985999900128E-5</v>
      </c>
      <c r="C164" s="139">
        <v>7.2700095520268659E-4</v>
      </c>
      <c r="D164" s="139">
        <v>5.5178069162136719E-3</v>
      </c>
      <c r="E164" s="139">
        <v>6.1316488396014023E-2</v>
      </c>
      <c r="F164" s="139">
        <v>0.22684045683111398</v>
      </c>
      <c r="G164" s="139">
        <v>1.550215982925399E-3</v>
      </c>
      <c r="H164" s="139">
        <v>1.3248304085003614E-2</v>
      </c>
      <c r="I164" s="139">
        <v>8.3473268372042109E-2</v>
      </c>
      <c r="J164" s="139">
        <v>0.20104789117049771</v>
      </c>
      <c r="K164" s="139">
        <v>0.3897924729191844</v>
      </c>
      <c r="L164" s="141">
        <v>0</v>
      </c>
      <c r="M164" s="139">
        <v>6.2129582989803691E-4</v>
      </c>
      <c r="N164" s="139">
        <v>1.1109957954350985E-3</v>
      </c>
      <c r="O164" s="139">
        <v>9.4065481716810347E-3</v>
      </c>
      <c r="P164" s="140">
        <v>0.14066003021771115</v>
      </c>
      <c r="Q164" s="131"/>
    </row>
    <row r="165" spans="1:17" ht="46" x14ac:dyDescent="0.35">
      <c r="A165" s="137" t="s">
        <v>128</v>
      </c>
      <c r="B165" s="138">
        <v>6.1019391417088534E-4</v>
      </c>
      <c r="C165" s="139">
        <v>3.8354294638067972E-4</v>
      </c>
      <c r="D165" s="139">
        <v>6.2879644876417447E-3</v>
      </c>
      <c r="E165" s="139">
        <v>3.980487236363113E-2</v>
      </c>
      <c r="F165" s="139">
        <v>0.17898588962237469</v>
      </c>
      <c r="G165" s="139">
        <v>5.3807984838251744E-3</v>
      </c>
      <c r="H165" s="139">
        <v>3.2593350823832683E-2</v>
      </c>
      <c r="I165" s="139">
        <v>0.19758036884104596</v>
      </c>
      <c r="J165" s="139">
        <v>0.17494796216039335</v>
      </c>
      <c r="K165" s="139">
        <v>0.23167752427580099</v>
      </c>
      <c r="L165" s="139">
        <v>4.9117530696439374E-5</v>
      </c>
      <c r="M165" s="139">
        <v>4.7760776782371211E-5</v>
      </c>
      <c r="N165" s="139">
        <v>2.988050537515712E-3</v>
      </c>
      <c r="O165" s="139">
        <v>1.3708416571232554E-2</v>
      </c>
      <c r="P165" s="140">
        <v>5.4570331708492431E-2</v>
      </c>
      <c r="Q165" s="131"/>
    </row>
    <row r="166" spans="1:17" ht="46" x14ac:dyDescent="0.35">
      <c r="A166" s="137" t="s">
        <v>129</v>
      </c>
      <c r="B166" s="142">
        <v>0</v>
      </c>
      <c r="C166" s="141">
        <v>0</v>
      </c>
      <c r="D166" s="141">
        <v>0</v>
      </c>
      <c r="E166" s="139">
        <v>1.6794879292150616E-3</v>
      </c>
      <c r="F166" s="139">
        <v>2.725852844135123E-5</v>
      </c>
      <c r="G166" s="141">
        <v>0</v>
      </c>
      <c r="H166" s="139">
        <v>1.3180861990965927E-4</v>
      </c>
      <c r="I166" s="139">
        <v>1.054133116703754E-4</v>
      </c>
      <c r="J166" s="141">
        <v>0</v>
      </c>
      <c r="K166" s="141">
        <v>0</v>
      </c>
      <c r="L166" s="141">
        <v>0</v>
      </c>
      <c r="M166" s="141">
        <v>0</v>
      </c>
      <c r="N166" s="141">
        <v>0</v>
      </c>
      <c r="O166" s="139">
        <v>8.8563294986138163E-5</v>
      </c>
      <c r="P166" s="140">
        <v>2.0905586186224442E-3</v>
      </c>
      <c r="Q166" s="131"/>
    </row>
    <row r="167" spans="1:17" ht="46" x14ac:dyDescent="0.35">
      <c r="A167" s="137" t="s">
        <v>130</v>
      </c>
      <c r="B167" s="138">
        <v>5.9643998300207739E-3</v>
      </c>
      <c r="C167" s="139">
        <v>9.5359850455810032E-4</v>
      </c>
      <c r="D167" s="139">
        <v>8.0704114948868238E-4</v>
      </c>
      <c r="E167" s="141">
        <v>0</v>
      </c>
      <c r="F167" s="139">
        <v>8.644129615326835E-4</v>
      </c>
      <c r="G167" s="139">
        <v>4.5149462464683571E-4</v>
      </c>
      <c r="H167" s="141">
        <v>0</v>
      </c>
      <c r="I167" s="141">
        <v>0</v>
      </c>
      <c r="J167" s="141">
        <v>0</v>
      </c>
      <c r="K167" s="141">
        <v>0</v>
      </c>
      <c r="L167" s="139">
        <v>5.6678067610962946E-3</v>
      </c>
      <c r="M167" s="139">
        <v>3.7155747593777006E-3</v>
      </c>
      <c r="N167" s="141">
        <v>0</v>
      </c>
      <c r="O167" s="139">
        <v>9.5818408423411073E-4</v>
      </c>
      <c r="P167" s="140">
        <v>1.3930855870220513E-3</v>
      </c>
      <c r="Q167" s="131"/>
    </row>
    <row r="168" spans="1:17" ht="57.5" x14ac:dyDescent="0.35">
      <c r="A168" s="137" t="s">
        <v>131</v>
      </c>
      <c r="B168" s="138">
        <v>0.10269322152700068</v>
      </c>
      <c r="C168" s="139">
        <v>7.6871070381134873E-2</v>
      </c>
      <c r="D168" s="139">
        <v>3.8254859935959895E-2</v>
      </c>
      <c r="E168" s="139">
        <v>1.1348924920398126E-2</v>
      </c>
      <c r="F168" s="139">
        <v>2.4219954505606692E-3</v>
      </c>
      <c r="G168" s="139">
        <v>5.6106456481254612E-2</v>
      </c>
      <c r="H168" s="139">
        <v>8.1223187228073208E-3</v>
      </c>
      <c r="I168" s="139">
        <v>6.8988288726841472E-3</v>
      </c>
      <c r="J168" s="139">
        <v>2.0266113828596951E-3</v>
      </c>
      <c r="K168" s="141">
        <v>0</v>
      </c>
      <c r="L168" s="139">
        <v>0.11440224024397233</v>
      </c>
      <c r="M168" s="139">
        <v>8.2131286647349339E-2</v>
      </c>
      <c r="N168" s="139">
        <v>5.705456072899201E-2</v>
      </c>
      <c r="O168" s="139">
        <v>3.0695218715653873E-2</v>
      </c>
      <c r="P168" s="140">
        <v>7.0339503994112399E-3</v>
      </c>
      <c r="Q168" s="131"/>
    </row>
    <row r="169" spans="1:17" ht="46" x14ac:dyDescent="0.35">
      <c r="A169" s="137" t="s">
        <v>132</v>
      </c>
      <c r="B169" s="138">
        <v>0.48324182370179342</v>
      </c>
      <c r="C169" s="139">
        <v>0.27138458322080766</v>
      </c>
      <c r="D169" s="139">
        <v>8.210710682815224E-2</v>
      </c>
      <c r="E169" s="139">
        <v>3.4363826130488939E-2</v>
      </c>
      <c r="F169" s="139">
        <v>2.4352869826153507E-3</v>
      </c>
      <c r="G169" s="139">
        <v>0.21266232332345203</v>
      </c>
      <c r="H169" s="139">
        <v>1.5974588001761703E-2</v>
      </c>
      <c r="I169" s="139">
        <v>5.1254747665643047E-3</v>
      </c>
      <c r="J169" s="139">
        <v>2.2665038111711216E-3</v>
      </c>
      <c r="K169" s="141">
        <v>0</v>
      </c>
      <c r="L169" s="139">
        <v>0.5217630493382005</v>
      </c>
      <c r="M169" s="139">
        <v>0.34354236031913143</v>
      </c>
      <c r="N169" s="139">
        <v>0.15479201296899783</v>
      </c>
      <c r="O169" s="139">
        <v>6.4037416294684388E-2</v>
      </c>
      <c r="P169" s="140">
        <v>2.7388658267278054E-2</v>
      </c>
      <c r="Q169" s="131"/>
    </row>
    <row r="170" spans="1:17" ht="46" x14ac:dyDescent="0.35">
      <c r="A170" s="137" t="s">
        <v>133</v>
      </c>
      <c r="B170" s="138">
        <v>0.11803399632757176</v>
      </c>
      <c r="C170" s="139">
        <v>1.4852697891307571E-2</v>
      </c>
      <c r="D170" s="139">
        <v>1.7170276490449336E-2</v>
      </c>
      <c r="E170" s="139">
        <v>1.3044485421219497E-2</v>
      </c>
      <c r="F170" s="139">
        <v>3.2805131672388195E-2</v>
      </c>
      <c r="G170" s="139">
        <v>0.15741276751032157</v>
      </c>
      <c r="H170" s="139">
        <v>2.010916265139211E-2</v>
      </c>
      <c r="I170" s="139">
        <v>2.6869794326094328E-2</v>
      </c>
      <c r="J170" s="139">
        <v>6.1026359781797664E-2</v>
      </c>
      <c r="K170" s="139">
        <v>1.4681443142233646E-2</v>
      </c>
      <c r="L170" s="139">
        <v>0.12340680077029831</v>
      </c>
      <c r="M170" s="139">
        <v>7.8076311478234997E-3</v>
      </c>
      <c r="N170" s="139">
        <v>1.2951471623901808E-2</v>
      </c>
      <c r="O170" s="139">
        <v>1.0568015284998438E-2</v>
      </c>
      <c r="P170" s="140">
        <v>1.1017388997697631E-2</v>
      </c>
      <c r="Q170" s="131"/>
    </row>
    <row r="171" spans="1:17" ht="57.5" x14ac:dyDescent="0.35">
      <c r="A171" s="137" t="s">
        <v>134</v>
      </c>
      <c r="B171" s="138">
        <v>7.665622149992378E-2</v>
      </c>
      <c r="C171" s="139">
        <v>5.5066092263220151E-2</v>
      </c>
      <c r="D171" s="139">
        <v>1.9306160926172374E-2</v>
      </c>
      <c r="E171" s="139">
        <v>7.9180681349159468E-3</v>
      </c>
      <c r="F171" s="139">
        <v>6.1828556776839067E-4</v>
      </c>
      <c r="G171" s="139">
        <v>2.7497333890236461E-3</v>
      </c>
      <c r="H171" s="141">
        <v>0</v>
      </c>
      <c r="I171" s="141">
        <v>0</v>
      </c>
      <c r="J171" s="141">
        <v>0</v>
      </c>
      <c r="K171" s="141">
        <v>0</v>
      </c>
      <c r="L171" s="139">
        <v>8.6113229721208773E-2</v>
      </c>
      <c r="M171" s="139">
        <v>6.5295038737797961E-2</v>
      </c>
      <c r="N171" s="139">
        <v>4.4784989099072171E-2</v>
      </c>
      <c r="O171" s="139">
        <v>1.4312492605827424E-2</v>
      </c>
      <c r="P171" s="140">
        <v>7.3249687628599916E-3</v>
      </c>
      <c r="Q171" s="131"/>
    </row>
    <row r="172" spans="1:17" ht="57.5" x14ac:dyDescent="0.35">
      <c r="A172" s="137" t="s">
        <v>135</v>
      </c>
      <c r="B172" s="138">
        <v>1.7163466852520206E-2</v>
      </c>
      <c r="C172" s="139">
        <v>1.1580433106046268E-2</v>
      </c>
      <c r="D172" s="139">
        <v>6.4732109138710935E-3</v>
      </c>
      <c r="E172" s="139">
        <v>5.5615309665731257E-4</v>
      </c>
      <c r="F172" s="139">
        <v>1.4790973124708783E-3</v>
      </c>
      <c r="G172" s="139">
        <v>7.7059537400249185E-4</v>
      </c>
      <c r="H172" s="139">
        <v>1.6820607851571658E-3</v>
      </c>
      <c r="I172" s="139">
        <v>2.9617764898361382E-4</v>
      </c>
      <c r="J172" s="139">
        <v>1.7009566922043581E-3</v>
      </c>
      <c r="K172" s="139">
        <v>2.642068847262201E-3</v>
      </c>
      <c r="L172" s="139">
        <v>1.7930711896615669E-2</v>
      </c>
      <c r="M172" s="139">
        <v>1.5173553471506968E-2</v>
      </c>
      <c r="N172" s="139">
        <v>9.6805841572049633E-3</v>
      </c>
      <c r="O172" s="139">
        <v>5.0859060126956885E-3</v>
      </c>
      <c r="P172" s="140">
        <v>4.1016953057070179E-4</v>
      </c>
      <c r="Q172" s="131"/>
    </row>
    <row r="173" spans="1:17" ht="46" x14ac:dyDescent="0.35">
      <c r="A173" s="137" t="s">
        <v>136</v>
      </c>
      <c r="B173" s="138">
        <v>5.1010643831968091E-3</v>
      </c>
      <c r="C173" s="139">
        <v>2.8346061330897865E-3</v>
      </c>
      <c r="D173" s="139">
        <v>7.0945179470354889E-3</v>
      </c>
      <c r="E173" s="139">
        <v>2.559934920452664E-3</v>
      </c>
      <c r="F173" s="139">
        <v>7.3290005609202575E-4</v>
      </c>
      <c r="G173" s="139">
        <v>9.0077072393251051E-3</v>
      </c>
      <c r="H173" s="139">
        <v>7.7562957800394131E-3</v>
      </c>
      <c r="I173" s="141">
        <v>0</v>
      </c>
      <c r="J173" s="139">
        <v>2.8610827737426107E-4</v>
      </c>
      <c r="K173" s="139">
        <v>2.4640234602406018E-3</v>
      </c>
      <c r="L173" s="139">
        <v>4.2213979082493169E-3</v>
      </c>
      <c r="M173" s="139">
        <v>4.9533550062529118E-3</v>
      </c>
      <c r="N173" s="139">
        <v>8.0696598524615439E-3</v>
      </c>
      <c r="O173" s="139">
        <v>1.5391233795926214E-4</v>
      </c>
      <c r="P173" s="140">
        <v>4.6676865674264481E-4</v>
      </c>
      <c r="Q173" s="131"/>
    </row>
    <row r="174" spans="1:17" ht="69" x14ac:dyDescent="0.35">
      <c r="A174" s="137" t="s">
        <v>137</v>
      </c>
      <c r="B174" s="138">
        <v>0.16439739950753254</v>
      </c>
      <c r="C174" s="139">
        <v>0.55309765342556483</v>
      </c>
      <c r="D174" s="139">
        <v>0.80566290743401914</v>
      </c>
      <c r="E174" s="139">
        <v>0.91562379903084212</v>
      </c>
      <c r="F174" s="139">
        <v>0.92703414972372555</v>
      </c>
      <c r="G174" s="139">
        <v>0.56045362437097235</v>
      </c>
      <c r="H174" s="139">
        <v>0.94635557405884252</v>
      </c>
      <c r="I174" s="139">
        <v>0.95921295602594059</v>
      </c>
      <c r="J174" s="139">
        <v>0.92544935462783851</v>
      </c>
      <c r="K174" s="139">
        <v>0.87140759954304614</v>
      </c>
      <c r="L174" s="139">
        <v>9.8154721282636845E-2</v>
      </c>
      <c r="M174" s="139">
        <v>0.45954919571812142</v>
      </c>
      <c r="N174" s="139">
        <v>0.69257451247427804</v>
      </c>
      <c r="O174" s="139">
        <v>0.8456385389943597</v>
      </c>
      <c r="P174" s="140">
        <v>0.9324793526405224</v>
      </c>
      <c r="Q174" s="131"/>
    </row>
    <row r="175" spans="1:17" ht="46" x14ac:dyDescent="0.35">
      <c r="A175" s="137" t="s">
        <v>138</v>
      </c>
      <c r="B175" s="138">
        <v>2.485189855779063E-2</v>
      </c>
      <c r="C175" s="139">
        <v>1.2915107104480805E-2</v>
      </c>
      <c r="D175" s="139">
        <v>1.8243326023429814E-2</v>
      </c>
      <c r="E175" s="139">
        <v>7.2948668727760959E-3</v>
      </c>
      <c r="F175" s="139">
        <v>1.9335775838494665E-3</v>
      </c>
      <c r="G175" s="139">
        <v>3.8529768700124587E-4</v>
      </c>
      <c r="H175" s="141">
        <v>0</v>
      </c>
      <c r="I175" s="139">
        <v>1.596768359733087E-3</v>
      </c>
      <c r="J175" s="139">
        <v>2.5009920167039304E-3</v>
      </c>
      <c r="K175" s="139">
        <v>2.8891262266446194E-3</v>
      </c>
      <c r="L175" s="139">
        <v>2.6256928116492877E-2</v>
      </c>
      <c r="M175" s="139">
        <v>1.6742093206313619E-2</v>
      </c>
      <c r="N175" s="139">
        <v>1.85647550974395E-2</v>
      </c>
      <c r="O175" s="139">
        <v>2.0157491960446968E-2</v>
      </c>
      <c r="P175" s="140">
        <v>4.9646555619264005E-3</v>
      </c>
      <c r="Q175" s="131"/>
    </row>
    <row r="176" spans="1:17" ht="69" x14ac:dyDescent="0.35">
      <c r="A176" s="137" t="s">
        <v>139</v>
      </c>
      <c r="B176" s="142">
        <v>0</v>
      </c>
      <c r="C176" s="141">
        <v>0</v>
      </c>
      <c r="D176" s="141">
        <v>0</v>
      </c>
      <c r="E176" s="141">
        <v>0</v>
      </c>
      <c r="F176" s="139">
        <v>3.7464818115525056E-3</v>
      </c>
      <c r="G176" s="141">
        <v>0</v>
      </c>
      <c r="H176" s="141">
        <v>0</v>
      </c>
      <c r="I176" s="141">
        <v>0</v>
      </c>
      <c r="J176" s="141">
        <v>0</v>
      </c>
      <c r="K176" s="139">
        <v>1.4037015085863559E-2</v>
      </c>
      <c r="L176" s="141">
        <v>0</v>
      </c>
      <c r="M176" s="141">
        <v>0</v>
      </c>
      <c r="N176" s="141">
        <v>0</v>
      </c>
      <c r="O176" s="141">
        <v>0</v>
      </c>
      <c r="P176" s="140">
        <v>1.1130123653481463E-4</v>
      </c>
      <c r="Q176" s="131"/>
    </row>
    <row r="177" spans="1:17" ht="57.5" x14ac:dyDescent="0.35">
      <c r="A177" s="137" t="s">
        <v>140</v>
      </c>
      <c r="B177" s="142">
        <v>0</v>
      </c>
      <c r="C177" s="141">
        <v>0</v>
      </c>
      <c r="D177" s="139">
        <v>4.5363989484150163E-3</v>
      </c>
      <c r="E177" s="139">
        <v>6.5591627879674295E-3</v>
      </c>
      <c r="F177" s="139">
        <v>3.9317796272223043E-3</v>
      </c>
      <c r="G177" s="141">
        <v>0</v>
      </c>
      <c r="H177" s="141">
        <v>0</v>
      </c>
      <c r="I177" s="141">
        <v>0</v>
      </c>
      <c r="J177" s="141">
        <v>0</v>
      </c>
      <c r="K177" s="139">
        <v>1.4480694259344956E-2</v>
      </c>
      <c r="L177" s="141">
        <v>0</v>
      </c>
      <c r="M177" s="141">
        <v>0</v>
      </c>
      <c r="N177" s="139">
        <v>1.0496218126746202E-3</v>
      </c>
      <c r="O177" s="139">
        <v>7.3110809604551201E-3</v>
      </c>
      <c r="P177" s="140">
        <v>6.9719076295592583E-3</v>
      </c>
      <c r="Q177" s="131"/>
    </row>
    <row r="178" spans="1:17" ht="46" x14ac:dyDescent="0.35">
      <c r="A178" s="137" t="s">
        <v>141</v>
      </c>
      <c r="B178" s="142">
        <v>0</v>
      </c>
      <c r="C178" s="141">
        <v>0</v>
      </c>
      <c r="D178" s="141">
        <v>0</v>
      </c>
      <c r="E178" s="141">
        <v>0</v>
      </c>
      <c r="F178" s="139">
        <v>1.8383236037506401E-2</v>
      </c>
      <c r="G178" s="141">
        <v>0</v>
      </c>
      <c r="H178" s="141">
        <v>0</v>
      </c>
      <c r="I178" s="141">
        <v>0</v>
      </c>
      <c r="J178" s="139">
        <v>4.4596206280154687E-3</v>
      </c>
      <c r="K178" s="139">
        <v>6.3934836553094315E-2</v>
      </c>
      <c r="L178" s="141">
        <v>0</v>
      </c>
      <c r="M178" s="141">
        <v>0</v>
      </c>
      <c r="N178" s="141">
        <v>0</v>
      </c>
      <c r="O178" s="141">
        <v>0</v>
      </c>
      <c r="P178" s="140">
        <v>4.3779272987402341E-4</v>
      </c>
      <c r="Q178" s="131"/>
    </row>
    <row r="179" spans="1:17" ht="57.5" x14ac:dyDescent="0.35">
      <c r="A179" s="137" t="s">
        <v>142</v>
      </c>
      <c r="B179" s="138">
        <v>9.546972759803124E-4</v>
      </c>
      <c r="C179" s="139">
        <v>3.5145749840623698E-5</v>
      </c>
      <c r="D179" s="141">
        <v>0</v>
      </c>
      <c r="E179" s="139">
        <v>7.3077868428060978E-4</v>
      </c>
      <c r="F179" s="139">
        <v>3.6136652127158274E-3</v>
      </c>
      <c r="G179" s="141">
        <v>0</v>
      </c>
      <c r="H179" s="141">
        <v>0</v>
      </c>
      <c r="I179" s="141">
        <v>0</v>
      </c>
      <c r="J179" s="139">
        <v>2.8349278203405989E-4</v>
      </c>
      <c r="K179" s="139">
        <v>1.3463192882269373E-2</v>
      </c>
      <c r="L179" s="139">
        <v>1.345373766773243E-3</v>
      </c>
      <c r="M179" s="139">
        <v>4.7760776782371211E-5</v>
      </c>
      <c r="N179" s="141">
        <v>0</v>
      </c>
      <c r="O179" s="139">
        <v>1.0472817226169721E-3</v>
      </c>
      <c r="P179" s="143">
        <v>0</v>
      </c>
      <c r="Q179" s="131"/>
    </row>
    <row r="180" spans="1:17" ht="46" x14ac:dyDescent="0.35">
      <c r="A180" s="137" t="s">
        <v>143</v>
      </c>
      <c r="B180" s="138">
        <v>9.4181053666912294E-4</v>
      </c>
      <c r="C180" s="139">
        <v>4.0901221994870529E-4</v>
      </c>
      <c r="D180" s="139">
        <v>3.4419340300665503E-4</v>
      </c>
      <c r="E180" s="141">
        <v>0</v>
      </c>
      <c r="F180" s="141">
        <v>0</v>
      </c>
      <c r="G180" s="141">
        <v>0</v>
      </c>
      <c r="H180" s="141">
        <v>0</v>
      </c>
      <c r="I180" s="141">
        <v>0</v>
      </c>
      <c r="J180" s="141">
        <v>0</v>
      </c>
      <c r="K180" s="141">
        <v>0</v>
      </c>
      <c r="L180" s="139">
        <v>7.3774019445512211E-4</v>
      </c>
      <c r="M180" s="139">
        <v>1.0421502095427691E-3</v>
      </c>
      <c r="N180" s="139">
        <v>4.7783218497665165E-4</v>
      </c>
      <c r="O180" s="139">
        <v>3.4461026068339294E-5</v>
      </c>
      <c r="P180" s="143">
        <v>0</v>
      </c>
      <c r="Q180" s="131"/>
    </row>
    <row r="181" spans="1:17" ht="46" x14ac:dyDescent="0.35">
      <c r="A181" s="137" t="s">
        <v>144</v>
      </c>
      <c r="B181" s="138">
        <v>8.2675814457525507E-3</v>
      </c>
      <c r="C181" s="139">
        <v>8.1015098433645928E-4</v>
      </c>
      <c r="D181" s="141">
        <v>0</v>
      </c>
      <c r="E181" s="139">
        <v>1.9925661804434102E-4</v>
      </c>
      <c r="F181" s="141">
        <v>0</v>
      </c>
      <c r="G181" s="139">
        <v>1.4882298710509948E-3</v>
      </c>
      <c r="H181" s="141">
        <v>0</v>
      </c>
      <c r="I181" s="141">
        <v>0</v>
      </c>
      <c r="J181" s="141">
        <v>0</v>
      </c>
      <c r="K181" s="141">
        <v>0</v>
      </c>
      <c r="L181" s="139">
        <v>1.1387461476687647E-2</v>
      </c>
      <c r="M181" s="141">
        <v>0</v>
      </c>
      <c r="N181" s="139">
        <v>1.0973372439186727E-3</v>
      </c>
      <c r="O181" s="141">
        <v>0</v>
      </c>
      <c r="P181" s="143">
        <v>0</v>
      </c>
      <c r="Q181" s="131"/>
    </row>
    <row r="182" spans="1:17" ht="69" x14ac:dyDescent="0.35">
      <c r="A182" s="137" t="s">
        <v>145</v>
      </c>
      <c r="B182" s="138">
        <v>0.28668467722638791</v>
      </c>
      <c r="C182" s="139">
        <v>6.5398850944016595E-2</v>
      </c>
      <c r="D182" s="139">
        <v>2.113488059042928E-2</v>
      </c>
      <c r="E182" s="139">
        <v>1.0565545144987599E-2</v>
      </c>
      <c r="F182" s="139">
        <v>4.6610940541225738E-3</v>
      </c>
      <c r="G182" s="139">
        <v>0.15999480927800144</v>
      </c>
      <c r="H182" s="139">
        <v>5.5469075000328114E-3</v>
      </c>
      <c r="I182" s="139">
        <v>8.0099485265089487E-3</v>
      </c>
      <c r="J182" s="139">
        <v>6.8807155262726556E-3</v>
      </c>
      <c r="K182" s="139">
        <v>1.1747616703586508E-3</v>
      </c>
      <c r="L182" s="139">
        <v>0.31719617973850017</v>
      </c>
      <c r="M182" s="139">
        <v>9.8540298216727176E-2</v>
      </c>
      <c r="N182" s="139">
        <v>2.8569806507450102E-2</v>
      </c>
      <c r="O182" s="139">
        <v>1.7443396927709694E-2</v>
      </c>
      <c r="P182" s="140">
        <v>6.9366301389396029E-3</v>
      </c>
      <c r="Q182" s="131"/>
    </row>
    <row r="183" spans="1:17" ht="46" x14ac:dyDescent="0.35">
      <c r="A183" s="137" t="s">
        <v>146</v>
      </c>
      <c r="B183" s="138">
        <v>2.1151722451767923E-2</v>
      </c>
      <c r="C183" s="139">
        <v>3.7169721655015901E-3</v>
      </c>
      <c r="D183" s="141">
        <v>0</v>
      </c>
      <c r="E183" s="141">
        <v>0</v>
      </c>
      <c r="F183" s="139">
        <v>2.2095808122534342E-4</v>
      </c>
      <c r="G183" s="139">
        <v>3.4843561442201259E-3</v>
      </c>
      <c r="H183" s="141">
        <v>0</v>
      </c>
      <c r="I183" s="139">
        <v>8.5448204338725142E-4</v>
      </c>
      <c r="J183" s="141">
        <v>0</v>
      </c>
      <c r="K183" s="141">
        <v>0</v>
      </c>
      <c r="L183" s="139">
        <v>2.8844046520274044E-2</v>
      </c>
      <c r="M183" s="139">
        <v>4.6835325992285659E-3</v>
      </c>
      <c r="N183" s="141">
        <v>0</v>
      </c>
      <c r="O183" s="141">
        <v>0</v>
      </c>
      <c r="P183" s="143">
        <v>0</v>
      </c>
      <c r="Q183" s="131"/>
    </row>
    <row r="184" spans="1:17" ht="69" x14ac:dyDescent="0.35">
      <c r="A184" s="137" t="s">
        <v>147</v>
      </c>
      <c r="B184" s="138">
        <v>0.5778860124164541</v>
      </c>
      <c r="C184" s="139">
        <v>0.85708265596903299</v>
      </c>
      <c r="D184" s="139">
        <v>0.89451991498739059</v>
      </c>
      <c r="E184" s="139">
        <v>0.89768801227387685</v>
      </c>
      <c r="F184" s="139">
        <v>0.60869315613913255</v>
      </c>
      <c r="G184" s="139">
        <v>0.79530661454595841</v>
      </c>
      <c r="H184" s="139">
        <v>0.94740560255283879</v>
      </c>
      <c r="I184" s="139">
        <v>0.84273797789886606</v>
      </c>
      <c r="J184" s="139">
        <v>0.69726428405837326</v>
      </c>
      <c r="K184" s="139">
        <v>0.21236631148689303</v>
      </c>
      <c r="L184" s="139">
        <v>0.53355987592811316</v>
      </c>
      <c r="M184" s="139">
        <v>0.80734756795153306</v>
      </c>
      <c r="N184" s="139">
        <v>0.89358515777629877</v>
      </c>
      <c r="O184" s="139">
        <v>0.89467933574080249</v>
      </c>
      <c r="P184" s="140">
        <v>0.82157004246458598</v>
      </c>
      <c r="Q184" s="131"/>
    </row>
    <row r="185" spans="1:17" ht="57.5" x14ac:dyDescent="0.35">
      <c r="A185" s="137" t="s">
        <v>148</v>
      </c>
      <c r="B185" s="138">
        <v>6.5059001086297363E-2</v>
      </c>
      <c r="C185" s="139">
        <v>5.4629030743120172E-2</v>
      </c>
      <c r="D185" s="139">
        <v>5.6490447983012185E-2</v>
      </c>
      <c r="E185" s="139">
        <v>3.3879594814089052E-2</v>
      </c>
      <c r="F185" s="139">
        <v>5.8101979907210125E-2</v>
      </c>
      <c r="G185" s="141">
        <v>0</v>
      </c>
      <c r="H185" s="139">
        <v>8.7638163227014669E-3</v>
      </c>
      <c r="I185" s="139">
        <v>4.1729781443962229E-2</v>
      </c>
      <c r="J185" s="139">
        <v>7.907000168647621E-2</v>
      </c>
      <c r="K185" s="139">
        <v>5.8711114101542665E-2</v>
      </c>
      <c r="L185" s="139">
        <v>6.4806485647977502E-2</v>
      </c>
      <c r="M185" s="139">
        <v>7.1006888422640094E-2</v>
      </c>
      <c r="N185" s="139">
        <v>5.873738592948665E-2</v>
      </c>
      <c r="O185" s="139">
        <v>5.3805077510554349E-2</v>
      </c>
      <c r="P185" s="140">
        <v>4.7188625273361928E-2</v>
      </c>
      <c r="Q185" s="131"/>
    </row>
    <row r="186" spans="1:17" ht="57.5" x14ac:dyDescent="0.35">
      <c r="A186" s="137" t="s">
        <v>149</v>
      </c>
      <c r="B186" s="142">
        <v>0</v>
      </c>
      <c r="C186" s="139">
        <v>5.6065562257726075E-5</v>
      </c>
      <c r="D186" s="139">
        <v>3.4523366925932422E-3</v>
      </c>
      <c r="E186" s="139">
        <v>1.6825766616957233E-4</v>
      </c>
      <c r="F186" s="139">
        <v>2.5827880815592042E-3</v>
      </c>
      <c r="G186" s="139">
        <v>1.1086011151782716E-2</v>
      </c>
      <c r="H186" s="141">
        <v>0</v>
      </c>
      <c r="I186" s="141">
        <v>0</v>
      </c>
      <c r="J186" s="139">
        <v>3.2512401268299054E-3</v>
      </c>
      <c r="K186" s="139">
        <v>5.0142668356942316E-3</v>
      </c>
      <c r="L186" s="141">
        <v>0</v>
      </c>
      <c r="M186" s="141">
        <v>0</v>
      </c>
      <c r="N186" s="139">
        <v>7.5939955336884571E-5</v>
      </c>
      <c r="O186" s="139">
        <v>9.2214723990785476E-4</v>
      </c>
      <c r="P186" s="140">
        <v>6.6780741920888817E-4</v>
      </c>
      <c r="Q186" s="131"/>
    </row>
    <row r="187" spans="1:17" ht="57.5" x14ac:dyDescent="0.35">
      <c r="A187" s="137" t="s">
        <v>150</v>
      </c>
      <c r="B187" s="142">
        <v>0</v>
      </c>
      <c r="C187" s="139">
        <v>2.3314348732555979E-3</v>
      </c>
      <c r="D187" s="139">
        <v>3.1924718910561473E-4</v>
      </c>
      <c r="E187" s="139">
        <v>1.137293970035593E-3</v>
      </c>
      <c r="F187" s="139">
        <v>1.3501587291346975E-3</v>
      </c>
      <c r="G187" s="141">
        <v>0</v>
      </c>
      <c r="H187" s="139">
        <v>1.3191214988341673E-3</v>
      </c>
      <c r="I187" s="139">
        <v>2.5445547378193573E-3</v>
      </c>
      <c r="J187" s="139">
        <v>2.2665038111711216E-3</v>
      </c>
      <c r="K187" s="141">
        <v>0</v>
      </c>
      <c r="L187" s="141">
        <v>0</v>
      </c>
      <c r="M187" s="139">
        <v>3.1682676018904943E-3</v>
      </c>
      <c r="N187" s="139">
        <v>4.4320019089686227E-4</v>
      </c>
      <c r="O187" s="141">
        <v>0</v>
      </c>
      <c r="P187" s="140">
        <v>1.0080180212604353E-3</v>
      </c>
      <c r="Q187" s="131"/>
    </row>
    <row r="188" spans="1:17" ht="57.5" x14ac:dyDescent="0.35">
      <c r="A188" s="137" t="s">
        <v>151</v>
      </c>
      <c r="B188" s="138">
        <v>2.3642650136901991E-2</v>
      </c>
      <c r="C188" s="139">
        <v>8.4021407568981663E-3</v>
      </c>
      <c r="D188" s="139">
        <v>1.7637070527283383E-4</v>
      </c>
      <c r="E188" s="139">
        <v>4.6068145742656896E-4</v>
      </c>
      <c r="F188" s="141">
        <v>0</v>
      </c>
      <c r="G188" s="139">
        <v>4.1151768162693047E-3</v>
      </c>
      <c r="H188" s="139">
        <v>6.984795268566976E-4</v>
      </c>
      <c r="I188" s="141">
        <v>0</v>
      </c>
      <c r="J188" s="141">
        <v>0</v>
      </c>
      <c r="K188" s="141">
        <v>0</v>
      </c>
      <c r="L188" s="139">
        <v>3.0053733367150337E-2</v>
      </c>
      <c r="M188" s="139">
        <v>9.9785436508245621E-3</v>
      </c>
      <c r="N188" s="139">
        <v>3.2069611032379927E-3</v>
      </c>
      <c r="O188" s="139">
        <v>1.7789841932309272E-4</v>
      </c>
      <c r="P188" s="140">
        <v>1.0254238264267545E-4</v>
      </c>
      <c r="Q188" s="131"/>
    </row>
    <row r="189" spans="1:17" ht="46" x14ac:dyDescent="0.35">
      <c r="A189" s="137" t="s">
        <v>152</v>
      </c>
      <c r="B189" s="138">
        <v>7.7509985999900128E-5</v>
      </c>
      <c r="C189" s="139">
        <v>1.7758181643468414E-3</v>
      </c>
      <c r="D189" s="139">
        <v>6.8589916867964522E-3</v>
      </c>
      <c r="E189" s="139">
        <v>2.4313693079309608E-2</v>
      </c>
      <c r="F189" s="139">
        <v>0.16039549906600187</v>
      </c>
      <c r="G189" s="139">
        <v>2.7497333890236461E-3</v>
      </c>
      <c r="H189" s="139">
        <v>1.6061925240561103E-2</v>
      </c>
      <c r="I189" s="139">
        <v>6.5496986984581437E-2</v>
      </c>
      <c r="J189" s="139">
        <v>9.1929043538627409E-2</v>
      </c>
      <c r="K189" s="139">
        <v>0.3430991258465339</v>
      </c>
      <c r="L189" s="139">
        <v>1.0922823857452612E-4</v>
      </c>
      <c r="M189" s="139">
        <v>7.1785000396523777E-4</v>
      </c>
      <c r="N189" s="139">
        <v>2.402212871636306E-3</v>
      </c>
      <c r="O189" s="139">
        <v>9.8368529300092208E-3</v>
      </c>
      <c r="P189" s="140">
        <v>6.5345376175338324E-2</v>
      </c>
      <c r="Q189" s="131"/>
    </row>
    <row r="190" spans="1:17" ht="69" x14ac:dyDescent="0.35">
      <c r="A190" s="137" t="s">
        <v>153</v>
      </c>
      <c r="B190" s="142">
        <v>0</v>
      </c>
      <c r="C190" s="139">
        <v>1.3627728556532544E-3</v>
      </c>
      <c r="D190" s="139">
        <v>1.0705516881797331E-2</v>
      </c>
      <c r="E190" s="139">
        <v>1.4628321611862082E-2</v>
      </c>
      <c r="F190" s="139">
        <v>4.4228084233706902E-2</v>
      </c>
      <c r="G190" s="139">
        <v>1.3081600378324142E-4</v>
      </c>
      <c r="H190" s="139">
        <v>2.9630723344716992E-3</v>
      </c>
      <c r="I190" s="139">
        <v>3.7708439329123514E-3</v>
      </c>
      <c r="J190" s="139">
        <v>4.1623985835108304E-2</v>
      </c>
      <c r="K190" s="139">
        <v>7.640242200288104E-2</v>
      </c>
      <c r="L190" s="141">
        <v>0</v>
      </c>
      <c r="M190" s="139">
        <v>7.1941639448587437E-4</v>
      </c>
      <c r="N190" s="139">
        <v>4.9191237652533235E-3</v>
      </c>
      <c r="O190" s="139">
        <v>1.097172903790377E-2</v>
      </c>
      <c r="P190" s="140">
        <v>3.5200412553132471E-2</v>
      </c>
      <c r="Q190" s="131"/>
    </row>
    <row r="191" spans="1:17" ht="46" x14ac:dyDescent="0.35">
      <c r="A191" s="137" t="s">
        <v>154</v>
      </c>
      <c r="B191" s="142">
        <v>0</v>
      </c>
      <c r="C191" s="141">
        <v>0</v>
      </c>
      <c r="D191" s="139">
        <v>7.5606649140250387E-4</v>
      </c>
      <c r="E191" s="139">
        <v>5.8446672706895363E-3</v>
      </c>
      <c r="F191" s="139">
        <v>7.9581280397462671E-3</v>
      </c>
      <c r="G191" s="141">
        <v>0</v>
      </c>
      <c r="H191" s="141">
        <v>0</v>
      </c>
      <c r="I191" s="141">
        <v>0</v>
      </c>
      <c r="J191" s="139">
        <v>2.0195305208446372E-3</v>
      </c>
      <c r="K191" s="139">
        <v>2.7964845324266796E-2</v>
      </c>
      <c r="L191" s="141">
        <v>0</v>
      </c>
      <c r="M191" s="141">
        <v>0</v>
      </c>
      <c r="N191" s="141">
        <v>0</v>
      </c>
      <c r="O191" s="139">
        <v>4.1777605488314941E-3</v>
      </c>
      <c r="P191" s="140">
        <v>4.864263688778364E-3</v>
      </c>
      <c r="Q191" s="131"/>
    </row>
    <row r="192" spans="1:17" ht="57.5" x14ac:dyDescent="0.35">
      <c r="A192" s="137" t="s">
        <v>155</v>
      </c>
      <c r="B192" s="142">
        <v>0</v>
      </c>
      <c r="C192" s="141">
        <v>0</v>
      </c>
      <c r="D192" s="139">
        <v>3.2132031970498429E-5</v>
      </c>
      <c r="E192" s="139">
        <v>6.8234519548997436E-4</v>
      </c>
      <c r="F192" s="139">
        <v>7.9632557587314842E-2</v>
      </c>
      <c r="G192" s="141">
        <v>0</v>
      </c>
      <c r="H192" s="141">
        <v>0</v>
      </c>
      <c r="I192" s="139">
        <v>1.2982397900431594E-3</v>
      </c>
      <c r="J192" s="139">
        <v>3.4616574229709644E-2</v>
      </c>
      <c r="K192" s="139">
        <v>0.23835105749988117</v>
      </c>
      <c r="L192" s="141">
        <v>0</v>
      </c>
      <c r="M192" s="141">
        <v>0</v>
      </c>
      <c r="N192" s="141">
        <v>0</v>
      </c>
      <c r="O192" s="139">
        <v>4.4387609108004995E-5</v>
      </c>
      <c r="P192" s="140">
        <v>1.1026821551024354E-2</v>
      </c>
      <c r="Q192" s="131"/>
    </row>
    <row r="193" spans="1:17" ht="57.5" x14ac:dyDescent="0.35">
      <c r="A193" s="137" t="s">
        <v>156</v>
      </c>
      <c r="B193" s="138">
        <v>1.5949108587206158E-3</v>
      </c>
      <c r="C193" s="139">
        <v>1.4712392044433138E-4</v>
      </c>
      <c r="D193" s="139">
        <v>2.1267591989039933E-3</v>
      </c>
      <c r="E193" s="139">
        <v>8.0046251444293153E-3</v>
      </c>
      <c r="F193" s="139">
        <v>2.1481333023833413E-2</v>
      </c>
      <c r="G193" s="139">
        <v>2.7497333890236448E-3</v>
      </c>
      <c r="H193" s="139">
        <v>1.2863649791098972E-2</v>
      </c>
      <c r="I193" s="139">
        <v>2.2959630484658062E-2</v>
      </c>
      <c r="J193" s="139">
        <v>3.0228841829028272E-2</v>
      </c>
      <c r="K193" s="139">
        <v>2.3795894259564309E-2</v>
      </c>
      <c r="L193" s="139">
        <v>6.5619523650922815E-4</v>
      </c>
      <c r="M193" s="139">
        <v>5.7455603377349186E-4</v>
      </c>
      <c r="N193" s="139">
        <v>6.9802639930339778E-5</v>
      </c>
      <c r="O193" s="139">
        <v>6.4325981519408708E-3</v>
      </c>
      <c r="P193" s="140">
        <v>2.6478047288111197E-3</v>
      </c>
      <c r="Q193" s="131"/>
    </row>
    <row r="194" spans="1:17" ht="69" x14ac:dyDescent="0.35">
      <c r="A194" s="137" t="s">
        <v>157</v>
      </c>
      <c r="B194" s="138">
        <v>8.0748623550841829E-3</v>
      </c>
      <c r="C194" s="139">
        <v>1.7246312200581129E-3</v>
      </c>
      <c r="D194" s="139">
        <v>1.7515721054336081E-3</v>
      </c>
      <c r="E194" s="139">
        <v>1.0860260743522994E-3</v>
      </c>
      <c r="F194" s="139">
        <v>1.2238568184567273E-3</v>
      </c>
      <c r="G194" s="139">
        <v>1.4630542657743132E-2</v>
      </c>
      <c r="H194" s="139">
        <v>3.2786041943349024E-4</v>
      </c>
      <c r="I194" s="139">
        <v>3.5791443419847949E-3</v>
      </c>
      <c r="J194" s="139">
        <v>1.0082262788353891E-4</v>
      </c>
      <c r="K194" s="139">
        <v>1.0212444248376364E-3</v>
      </c>
      <c r="L194" s="139">
        <v>4.5365883250611146E-3</v>
      </c>
      <c r="M194" s="139">
        <v>9.2976667819191577E-4</v>
      </c>
      <c r="N194" s="139">
        <v>4.7392397633652071E-3</v>
      </c>
      <c r="O194" s="139">
        <v>6.1625131276236484E-5</v>
      </c>
      <c r="P194" s="140">
        <v>1.2825631013591021E-3</v>
      </c>
      <c r="Q194" s="131"/>
    </row>
    <row r="195" spans="1:17" ht="46" x14ac:dyDescent="0.35">
      <c r="A195" s="137" t="s">
        <v>158</v>
      </c>
      <c r="B195" s="138">
        <v>7.5610720366304984E-3</v>
      </c>
      <c r="C195" s="139">
        <v>2.5623518410786716E-3</v>
      </c>
      <c r="D195" s="139">
        <v>1.6757634558917328E-3</v>
      </c>
      <c r="E195" s="139">
        <v>1.3416796792372987E-3</v>
      </c>
      <c r="F195" s="139">
        <v>9.470406238556885E-3</v>
      </c>
      <c r="G195" s="139">
        <v>4.2639767531430367E-3</v>
      </c>
      <c r="H195" s="139">
        <v>4.0495648131707637E-3</v>
      </c>
      <c r="I195" s="139">
        <v>7.0184098152777097E-3</v>
      </c>
      <c r="J195" s="139">
        <v>1.0748456209675615E-2</v>
      </c>
      <c r="K195" s="139">
        <v>1.2098956547546351E-2</v>
      </c>
      <c r="L195" s="139">
        <v>8.8502055211531552E-3</v>
      </c>
      <c r="M195" s="139">
        <v>2.3333124467406897E-3</v>
      </c>
      <c r="N195" s="139">
        <v>2.153832253188197E-3</v>
      </c>
      <c r="O195" s="139">
        <v>1.4471907526327234E-3</v>
      </c>
      <c r="P195" s="140">
        <v>2.1590925015578916E-3</v>
      </c>
      <c r="Q195" s="131"/>
    </row>
    <row r="196" spans="1:17" ht="34.5" x14ac:dyDescent="0.35">
      <c r="A196" s="137" t="s">
        <v>159</v>
      </c>
      <c r="B196" s="138">
        <v>0.95712407031241176</v>
      </c>
      <c r="C196" s="139">
        <v>0.9306667412804398</v>
      </c>
      <c r="D196" s="139">
        <v>0.91944626432175003</v>
      </c>
      <c r="E196" s="139">
        <v>0.78978049796038763</v>
      </c>
      <c r="F196" s="139">
        <v>0.51339751075513018</v>
      </c>
      <c r="G196" s="139">
        <v>0.78811775116116078</v>
      </c>
      <c r="H196" s="139">
        <v>0.66065290369122143</v>
      </c>
      <c r="I196" s="139">
        <v>0.56146253396580381</v>
      </c>
      <c r="J196" s="139">
        <v>0.4676606343971027</v>
      </c>
      <c r="K196" s="139">
        <v>0.39059598591447053</v>
      </c>
      <c r="L196" s="139">
        <v>0.97334228272763568</v>
      </c>
      <c r="M196" s="139">
        <v>0.94614554921503236</v>
      </c>
      <c r="N196" s="139">
        <v>0.9462244114864361</v>
      </c>
      <c r="O196" s="139">
        <v>0.92443112088870483</v>
      </c>
      <c r="P196" s="140">
        <v>0.78750196184510723</v>
      </c>
      <c r="Q196" s="131"/>
    </row>
    <row r="197" spans="1:17" ht="23" x14ac:dyDescent="0.35">
      <c r="A197" s="137" t="s">
        <v>160</v>
      </c>
      <c r="B197" s="138">
        <v>0.66684028390944206</v>
      </c>
      <c r="C197" s="139">
        <v>0.80901663101715726</v>
      </c>
      <c r="D197" s="139">
        <v>0.81653200046846552</v>
      </c>
      <c r="E197" s="139">
        <v>0.69975027321703132</v>
      </c>
      <c r="F197" s="139">
        <v>0.23870027327062127</v>
      </c>
      <c r="G197" s="139">
        <v>0.59937606445582337</v>
      </c>
      <c r="H197" s="139">
        <v>0.49006138741043609</v>
      </c>
      <c r="I197" s="139">
        <v>0.32473895907123956</v>
      </c>
      <c r="J197" s="139">
        <v>0.1531569387594153</v>
      </c>
      <c r="K197" s="139">
        <v>4.3239583172903127E-2</v>
      </c>
      <c r="L197" s="139">
        <v>0.6612353561789488</v>
      </c>
      <c r="M197" s="139">
        <v>0.80035221920434729</v>
      </c>
      <c r="N197" s="139">
        <v>0.84318433033690798</v>
      </c>
      <c r="O197" s="139">
        <v>0.82028057466346571</v>
      </c>
      <c r="P197" s="140">
        <v>0.71367743579678877</v>
      </c>
      <c r="Q197" s="131"/>
    </row>
    <row r="198" spans="1:17" ht="69" x14ac:dyDescent="0.35">
      <c r="A198" s="137" t="s">
        <v>161</v>
      </c>
      <c r="B198" s="142">
        <v>5.0655738245864628</v>
      </c>
      <c r="C198" s="141">
        <v>4.3509002463141044</v>
      </c>
      <c r="D198" s="141">
        <v>3.6563942671393077</v>
      </c>
      <c r="E198" s="141">
        <v>3.1653035150797533</v>
      </c>
      <c r="F198" s="141">
        <v>2.7104259799135688</v>
      </c>
      <c r="G198" s="141">
        <v>4.2046603665916837</v>
      </c>
      <c r="H198" s="141">
        <v>3.2041414941724851</v>
      </c>
      <c r="I198" s="141">
        <v>2.8543175720978384</v>
      </c>
      <c r="J198" s="141">
        <v>2.704398250991817</v>
      </c>
      <c r="K198" s="141">
        <v>2.5351047341725548</v>
      </c>
      <c r="L198" s="141">
        <v>5.2875091480248786</v>
      </c>
      <c r="M198" s="141">
        <v>4.503420845163383</v>
      </c>
      <c r="N198" s="141">
        <v>3.9538740364889247</v>
      </c>
      <c r="O198" s="141">
        <v>3.5434454524395615</v>
      </c>
      <c r="P198" s="143">
        <v>2.9596997839721473</v>
      </c>
      <c r="Q198" s="131"/>
    </row>
    <row r="199" spans="1:17" ht="46" x14ac:dyDescent="0.35">
      <c r="A199" s="137" t="s">
        <v>163</v>
      </c>
      <c r="B199" s="138">
        <v>0.52509133474818148</v>
      </c>
      <c r="C199" s="139">
        <v>0.58598773074812993</v>
      </c>
      <c r="D199" s="139">
        <v>0.62191282007212945</v>
      </c>
      <c r="E199" s="139">
        <v>0.50218161467573397</v>
      </c>
      <c r="F199" s="139">
        <v>0.12152484175980934</v>
      </c>
      <c r="G199" s="139">
        <v>0.38264561055121332</v>
      </c>
      <c r="H199" s="139">
        <v>0.21133994942439463</v>
      </c>
      <c r="I199" s="139">
        <v>0.14649174559864664</v>
      </c>
      <c r="J199" s="139">
        <v>7.804910781045804E-2</v>
      </c>
      <c r="K199" s="139">
        <v>2.0124745108093509E-2</v>
      </c>
      <c r="L199" s="139">
        <v>0.51776242542836903</v>
      </c>
      <c r="M199" s="139">
        <v>0.60339742288602038</v>
      </c>
      <c r="N199" s="139">
        <v>0.59656864253566788</v>
      </c>
      <c r="O199" s="139">
        <v>0.66908845772011161</v>
      </c>
      <c r="P199" s="140">
        <v>0.53402673412462964</v>
      </c>
      <c r="Q199" s="131"/>
    </row>
    <row r="200" spans="1:17" ht="46" x14ac:dyDescent="0.35">
      <c r="A200" s="137" t="s">
        <v>164</v>
      </c>
      <c r="B200" s="138">
        <v>7.0247211810485877E-2</v>
      </c>
      <c r="C200" s="139">
        <v>7.0035503778238903E-2</v>
      </c>
      <c r="D200" s="139">
        <v>8.4624815598674352E-2</v>
      </c>
      <c r="E200" s="139">
        <v>8.3059084423464158E-2</v>
      </c>
      <c r="F200" s="139">
        <v>1.8448424486129402E-2</v>
      </c>
      <c r="G200" s="139">
        <v>4.1862178669705201E-2</v>
      </c>
      <c r="H200" s="139">
        <v>4.2851078380945699E-2</v>
      </c>
      <c r="I200" s="139">
        <v>2.4999688964239875E-2</v>
      </c>
      <c r="J200" s="139">
        <v>1.2364812222623357E-3</v>
      </c>
      <c r="K200" s="139">
        <v>1.1025403210534639E-4</v>
      </c>
      <c r="L200" s="139">
        <v>7.8529502545169647E-2</v>
      </c>
      <c r="M200" s="139">
        <v>7.0065804489794756E-2</v>
      </c>
      <c r="N200" s="139">
        <v>8.5897652626685084E-2</v>
      </c>
      <c r="O200" s="139">
        <v>7.2132516726995208E-2</v>
      </c>
      <c r="P200" s="140">
        <v>0.10097622861897901</v>
      </c>
      <c r="Q200" s="131"/>
    </row>
    <row r="201" spans="1:17" ht="46" x14ac:dyDescent="0.35">
      <c r="A201" s="137" t="s">
        <v>165</v>
      </c>
      <c r="B201" s="138">
        <v>1.8781166442701485E-2</v>
      </c>
      <c r="C201" s="139">
        <v>1.2095869434155445E-2</v>
      </c>
      <c r="D201" s="139">
        <v>8.0488814993618617E-3</v>
      </c>
      <c r="E201" s="139">
        <v>1.4976137170950109E-2</v>
      </c>
      <c r="F201" s="139">
        <v>3.8443735979559867E-3</v>
      </c>
      <c r="G201" s="141">
        <v>0</v>
      </c>
      <c r="H201" s="139">
        <v>2.137105755281794E-2</v>
      </c>
      <c r="I201" s="139">
        <v>7.5404987054674428E-3</v>
      </c>
      <c r="J201" s="141">
        <v>0</v>
      </c>
      <c r="K201" s="141">
        <v>0</v>
      </c>
      <c r="L201" s="139">
        <v>2.3696270275139111E-2</v>
      </c>
      <c r="M201" s="139">
        <v>1.3055001146753316E-2</v>
      </c>
      <c r="N201" s="139">
        <v>9.2563353929935206E-3</v>
      </c>
      <c r="O201" s="139">
        <v>1.1159039487365985E-2</v>
      </c>
      <c r="P201" s="140">
        <v>1.1620127708916036E-2</v>
      </c>
      <c r="Q201" s="131"/>
    </row>
    <row r="202" spans="1:17" ht="34.5" x14ac:dyDescent="0.35">
      <c r="A202" s="137" t="s">
        <v>166</v>
      </c>
      <c r="B202" s="138">
        <v>0.29922677568517109</v>
      </c>
      <c r="C202" s="139">
        <v>0.37803854807256088</v>
      </c>
      <c r="D202" s="139">
        <v>0.42999152098538734</v>
      </c>
      <c r="E202" s="139">
        <v>0.312542959734676</v>
      </c>
      <c r="F202" s="139">
        <v>7.5330493136816515E-2</v>
      </c>
      <c r="G202" s="139">
        <v>0.32750564076588456</v>
      </c>
      <c r="H202" s="139">
        <v>0.10811035413580095</v>
      </c>
      <c r="I202" s="139">
        <v>0.10587473328900492</v>
      </c>
      <c r="J202" s="139">
        <v>3.3133275935352299E-2</v>
      </c>
      <c r="K202" s="139">
        <v>1.713616307335462E-4</v>
      </c>
      <c r="L202" s="139">
        <v>0.27786919446085262</v>
      </c>
      <c r="M202" s="139">
        <v>0.36587585659227584</v>
      </c>
      <c r="N202" s="139">
        <v>0.41705075148311277</v>
      </c>
      <c r="O202" s="139">
        <v>0.42735479686363126</v>
      </c>
      <c r="P202" s="140">
        <v>0.35127226870756317</v>
      </c>
      <c r="Q202" s="131"/>
    </row>
    <row r="203" spans="1:17" ht="34.5" x14ac:dyDescent="0.35">
      <c r="A203" s="137" t="s">
        <v>167</v>
      </c>
      <c r="B203" s="138">
        <v>1.044383788980382E-2</v>
      </c>
      <c r="C203" s="139">
        <v>5.8176014213818595E-3</v>
      </c>
      <c r="D203" s="139">
        <v>1.3286826529362668E-2</v>
      </c>
      <c r="E203" s="139">
        <v>1.6164557488943535E-2</v>
      </c>
      <c r="F203" s="139">
        <v>3.9875073240231472E-3</v>
      </c>
      <c r="G203" s="139">
        <v>9.1056873568181144E-3</v>
      </c>
      <c r="H203" s="139">
        <v>7.748280295352415E-3</v>
      </c>
      <c r="I203" s="139">
        <v>1.0088281164256519E-3</v>
      </c>
      <c r="J203" s="139">
        <v>3.4767218099700394E-4</v>
      </c>
      <c r="K203" s="141">
        <v>0</v>
      </c>
      <c r="L203" s="139">
        <v>1.471761350418291E-2</v>
      </c>
      <c r="M203" s="139">
        <v>2.5410936504526981E-3</v>
      </c>
      <c r="N203" s="139">
        <v>1.4701976347654886E-2</v>
      </c>
      <c r="O203" s="139">
        <v>1.1626867026441584E-2</v>
      </c>
      <c r="P203" s="140">
        <v>1.9003596419968502E-2</v>
      </c>
      <c r="Q203" s="131"/>
    </row>
    <row r="204" spans="1:17" ht="34.5" x14ac:dyDescent="0.35">
      <c r="A204" s="137" t="s">
        <v>185</v>
      </c>
      <c r="B204" s="138">
        <v>4.9185669836694429E-3</v>
      </c>
      <c r="C204" s="139">
        <v>1.9620897207786757E-3</v>
      </c>
      <c r="D204" s="139">
        <v>2.6400007926247414E-3</v>
      </c>
      <c r="E204" s="139">
        <v>8.6026078955477973E-3</v>
      </c>
      <c r="F204" s="139">
        <v>1.5543279790647181E-3</v>
      </c>
      <c r="G204" s="141">
        <v>0</v>
      </c>
      <c r="H204" s="141">
        <v>0</v>
      </c>
      <c r="I204" s="141">
        <v>0</v>
      </c>
      <c r="J204" s="141">
        <v>0</v>
      </c>
      <c r="K204" s="141">
        <v>0</v>
      </c>
      <c r="L204" s="139">
        <v>6.896908491903362E-3</v>
      </c>
      <c r="M204" s="139">
        <v>2.6967690896642534E-3</v>
      </c>
      <c r="N204" s="139">
        <v>2.7343538404377143E-4</v>
      </c>
      <c r="O204" s="139">
        <v>7.9433361877908181E-3</v>
      </c>
      <c r="P204" s="140">
        <v>9.6686252210494341E-3</v>
      </c>
      <c r="Q204" s="131"/>
    </row>
    <row r="205" spans="1:17" ht="57.5" x14ac:dyDescent="0.35">
      <c r="A205" s="137" t="s">
        <v>168</v>
      </c>
      <c r="B205" s="138">
        <v>0.42703806153251528</v>
      </c>
      <c r="C205" s="139">
        <v>0.35836181106249076</v>
      </c>
      <c r="D205" s="139">
        <v>0.40765589306080657</v>
      </c>
      <c r="E205" s="139">
        <v>0.33182048140901588</v>
      </c>
      <c r="F205" s="139">
        <v>7.4994189365319555E-2</v>
      </c>
      <c r="G205" s="139">
        <v>0.2750010395773162</v>
      </c>
      <c r="H205" s="139">
        <v>0.14900525792743888</v>
      </c>
      <c r="I205" s="139">
        <v>9.6882989494191996E-2</v>
      </c>
      <c r="J205" s="139">
        <v>4.6133784996433509E-2</v>
      </c>
      <c r="K205" s="139">
        <v>1.1580324465337995E-2</v>
      </c>
      <c r="L205" s="139">
        <v>0.44728357604261415</v>
      </c>
      <c r="M205" s="139">
        <v>0.36927238404167495</v>
      </c>
      <c r="N205" s="139">
        <v>0.37164272211209198</v>
      </c>
      <c r="O205" s="139">
        <v>0.44739153711166685</v>
      </c>
      <c r="P205" s="140">
        <v>0.34598818141337895</v>
      </c>
      <c r="Q205" s="131"/>
    </row>
    <row r="206" spans="1:17" ht="57.5" x14ac:dyDescent="0.35">
      <c r="A206" s="137" t="s">
        <v>169</v>
      </c>
      <c r="B206" s="138">
        <v>2.4760907152309433E-3</v>
      </c>
      <c r="C206" s="139">
        <v>1.7721117851574468E-4</v>
      </c>
      <c r="D206" s="139">
        <v>3.8475101260371835E-3</v>
      </c>
      <c r="E206" s="139">
        <v>1.3236593303731123E-2</v>
      </c>
      <c r="F206" s="139">
        <v>3.6725794006940656E-3</v>
      </c>
      <c r="G206" s="141">
        <v>0</v>
      </c>
      <c r="H206" s="141">
        <v>0</v>
      </c>
      <c r="I206" s="141">
        <v>0</v>
      </c>
      <c r="J206" s="139">
        <v>8.5421675665053756E-4</v>
      </c>
      <c r="K206" s="141">
        <v>0</v>
      </c>
      <c r="L206" s="139">
        <v>7.5031349977376389E-4</v>
      </c>
      <c r="M206" s="139">
        <v>2.5731572653297447E-3</v>
      </c>
      <c r="N206" s="139">
        <v>6.0768289561636993E-4</v>
      </c>
      <c r="O206" s="139">
        <v>1.195102380932833E-2</v>
      </c>
      <c r="P206" s="140">
        <v>1.640715956025068E-2</v>
      </c>
      <c r="Q206" s="131"/>
    </row>
    <row r="207" spans="1:17" ht="57.5" x14ac:dyDescent="0.35">
      <c r="A207" s="137" t="s">
        <v>186</v>
      </c>
      <c r="B207" s="138">
        <v>1.2418370277017961E-3</v>
      </c>
      <c r="C207" s="141">
        <v>0</v>
      </c>
      <c r="D207" s="141">
        <v>0</v>
      </c>
      <c r="E207" s="141">
        <v>0</v>
      </c>
      <c r="F207" s="141">
        <v>0</v>
      </c>
      <c r="G207" s="141">
        <v>0</v>
      </c>
      <c r="H207" s="141">
        <v>0</v>
      </c>
      <c r="I207" s="141">
        <v>0</v>
      </c>
      <c r="J207" s="141">
        <v>0</v>
      </c>
      <c r="K207" s="141">
        <v>0</v>
      </c>
      <c r="L207" s="139">
        <v>1.7500154255306571E-3</v>
      </c>
      <c r="M207" s="141">
        <v>0</v>
      </c>
      <c r="N207" s="141">
        <v>0</v>
      </c>
      <c r="O207" s="141">
        <v>0</v>
      </c>
      <c r="P207" s="143">
        <v>0</v>
      </c>
      <c r="Q207" s="131"/>
    </row>
    <row r="208" spans="1:17" ht="34.5" x14ac:dyDescent="0.35">
      <c r="A208" s="137" t="s">
        <v>170</v>
      </c>
      <c r="B208" s="138">
        <v>7.8468428893294195E-2</v>
      </c>
      <c r="C208" s="139">
        <v>1.060777776771612E-2</v>
      </c>
      <c r="D208" s="139">
        <v>4.4144316550903942E-3</v>
      </c>
      <c r="E208" s="139">
        <v>6.9212125244226177E-3</v>
      </c>
      <c r="F208" s="139">
        <v>2.5553160497066218E-3</v>
      </c>
      <c r="G208" s="139">
        <v>5.4575933000115824E-2</v>
      </c>
      <c r="H208" s="139">
        <v>6.4968657816997337E-3</v>
      </c>
      <c r="I208" s="139">
        <v>2.6740928434044525E-3</v>
      </c>
      <c r="J208" s="141">
        <v>0</v>
      </c>
      <c r="K208" s="141">
        <v>0</v>
      </c>
      <c r="L208" s="139">
        <v>8.4270093958576112E-2</v>
      </c>
      <c r="M208" s="139">
        <v>1.4913816158439792E-2</v>
      </c>
      <c r="N208" s="139">
        <v>3.8213464842726756E-3</v>
      </c>
      <c r="O208" s="139">
        <v>7.4382827254104696E-3</v>
      </c>
      <c r="P208" s="140">
        <v>8.3206478076961396E-3</v>
      </c>
      <c r="Q208" s="131"/>
    </row>
    <row r="209" spans="1:17" ht="34.5" x14ac:dyDescent="0.35">
      <c r="A209" s="137" t="s">
        <v>171</v>
      </c>
      <c r="B209" s="138">
        <v>1.08845059073743E-2</v>
      </c>
      <c r="C209" s="139">
        <v>1.2796326155698392E-3</v>
      </c>
      <c r="D209" s="141">
        <v>0</v>
      </c>
      <c r="E209" s="139">
        <v>7.7508312234819953E-5</v>
      </c>
      <c r="F209" s="141">
        <v>0</v>
      </c>
      <c r="G209" s="139">
        <v>3.1350310760248916E-3</v>
      </c>
      <c r="H209" s="141">
        <v>0</v>
      </c>
      <c r="I209" s="141">
        <v>0</v>
      </c>
      <c r="J209" s="141">
        <v>0</v>
      </c>
      <c r="K209" s="141">
        <v>0</v>
      </c>
      <c r="L209" s="139">
        <v>1.5186107388514218E-2</v>
      </c>
      <c r="M209" s="141">
        <v>0</v>
      </c>
      <c r="N209" s="139">
        <v>7.7432435089407948E-4</v>
      </c>
      <c r="O209" s="141">
        <v>0</v>
      </c>
      <c r="P209" s="140">
        <v>1.0254238264267545E-4</v>
      </c>
      <c r="Q209" s="131"/>
    </row>
    <row r="210" spans="1:17" ht="34.5" x14ac:dyDescent="0.35">
      <c r="A210" s="137" t="s">
        <v>172</v>
      </c>
      <c r="B210" s="138">
        <v>4.1725090072237351E-3</v>
      </c>
      <c r="C210" s="141">
        <v>0</v>
      </c>
      <c r="D210" s="139">
        <v>3.0742324124718046E-4</v>
      </c>
      <c r="E210" s="139">
        <v>2.5374731376941027E-4</v>
      </c>
      <c r="F210" s="139">
        <v>6.1765403223560235E-4</v>
      </c>
      <c r="G210" s="139">
        <v>2.0102273116150903E-3</v>
      </c>
      <c r="H210" s="141">
        <v>0</v>
      </c>
      <c r="I210" s="139">
        <v>2.1137151817112554E-3</v>
      </c>
      <c r="J210" s="141">
        <v>0</v>
      </c>
      <c r="K210" s="141">
        <v>0</v>
      </c>
      <c r="L210" s="139">
        <v>4.5535671781140995E-3</v>
      </c>
      <c r="M210" s="139">
        <v>4.691572406200194E-4</v>
      </c>
      <c r="N210" s="139">
        <v>4.2678539970420235E-4</v>
      </c>
      <c r="O210" s="139">
        <v>3.6364624419150786E-4</v>
      </c>
      <c r="P210" s="140">
        <v>1.1454336748619714E-4</v>
      </c>
      <c r="Q210" s="131"/>
    </row>
    <row r="211" spans="1:17" ht="34.5" x14ac:dyDescent="0.35">
      <c r="A211" s="137" t="s">
        <v>173</v>
      </c>
      <c r="B211" s="138">
        <v>0.22821827447717968</v>
      </c>
      <c r="C211" s="139">
        <v>0.21084258857504304</v>
      </c>
      <c r="D211" s="139">
        <v>0.16344404892174186</v>
      </c>
      <c r="E211" s="139">
        <v>0.11848469111404722</v>
      </c>
      <c r="F211" s="139">
        <v>3.4637915807322832E-2</v>
      </c>
      <c r="G211" s="139">
        <v>0.12374260304708709</v>
      </c>
      <c r="H211" s="139">
        <v>7.3742127500923738E-2</v>
      </c>
      <c r="I211" s="139">
        <v>2.3583702205487507E-2</v>
      </c>
      <c r="J211" s="139">
        <v>3.6219391844837821E-2</v>
      </c>
      <c r="K211" s="139">
        <v>1.9489811699852087E-3</v>
      </c>
      <c r="L211" s="139">
        <v>0.23993296554684654</v>
      </c>
      <c r="M211" s="139">
        <v>0.22020423778558049</v>
      </c>
      <c r="N211" s="139">
        <v>0.18420827261422665</v>
      </c>
      <c r="O211" s="139">
        <v>0.174738345459057</v>
      </c>
      <c r="P211" s="140">
        <v>0.12142997258745948</v>
      </c>
      <c r="Q211" s="131"/>
    </row>
    <row r="212" spans="1:17" ht="34.5" x14ac:dyDescent="0.35">
      <c r="A212" s="137" t="s">
        <v>174</v>
      </c>
      <c r="B212" s="138">
        <v>6.765628107940147E-2</v>
      </c>
      <c r="C212" s="139">
        <v>4.6640449220058985E-2</v>
      </c>
      <c r="D212" s="139">
        <v>2.9851793057460347E-2</v>
      </c>
      <c r="E212" s="139">
        <v>3.3669827989731095E-2</v>
      </c>
      <c r="F212" s="139">
        <v>7.62310245460037E-3</v>
      </c>
      <c r="G212" s="139">
        <v>2.4448945544710023E-2</v>
      </c>
      <c r="H212" s="139">
        <v>1.437000079891978E-2</v>
      </c>
      <c r="I212" s="139">
        <v>8.095823805642624E-3</v>
      </c>
      <c r="J212" s="139">
        <v>8.2773235291885134E-4</v>
      </c>
      <c r="K212" s="139">
        <v>9.4549638891270238E-4</v>
      </c>
      <c r="L212" s="139">
        <v>7.1458183647935949E-2</v>
      </c>
      <c r="M212" s="139">
        <v>6.2642941709000879E-2</v>
      </c>
      <c r="N212" s="139">
        <v>3.1135441354164944E-2</v>
      </c>
      <c r="O212" s="139">
        <v>3.2298541640233491E-2</v>
      </c>
      <c r="P212" s="140">
        <v>3.9065595205240479E-2</v>
      </c>
      <c r="Q212" s="131"/>
    </row>
    <row r="213" spans="1:17" ht="34.5" x14ac:dyDescent="0.35">
      <c r="A213" s="137" t="s">
        <v>175</v>
      </c>
      <c r="B213" s="138">
        <v>0.12567497442406317</v>
      </c>
      <c r="C213" s="139">
        <v>3.2136964075549022E-2</v>
      </c>
      <c r="D213" s="139">
        <v>1.4830332251848414E-2</v>
      </c>
      <c r="E213" s="139">
        <v>1.2560418668435382E-2</v>
      </c>
      <c r="F213" s="139">
        <v>1.1259306920134521E-2</v>
      </c>
      <c r="G213" s="139">
        <v>6.0343992005077181E-2</v>
      </c>
      <c r="H213" s="139">
        <v>2.3398239145220956E-3</v>
      </c>
      <c r="I213" s="139">
        <v>2.6874304367449316E-2</v>
      </c>
      <c r="J213" s="139">
        <v>1.2939294715085257E-2</v>
      </c>
      <c r="K213" s="139">
        <v>5.9885158174112588E-5</v>
      </c>
      <c r="L213" s="139">
        <v>0.15873712844784682</v>
      </c>
      <c r="M213" s="139">
        <v>2.5705762960658369E-2</v>
      </c>
      <c r="N213" s="139">
        <v>2.4287218312740184E-2</v>
      </c>
      <c r="O213" s="139">
        <v>1.6040882395587517E-2</v>
      </c>
      <c r="P213" s="140">
        <v>1.0066180205483633E-2</v>
      </c>
      <c r="Q213" s="131"/>
    </row>
    <row r="214" spans="1:17" ht="34.5" x14ac:dyDescent="0.35">
      <c r="A214" s="137" t="s">
        <v>176</v>
      </c>
      <c r="B214" s="138">
        <v>0.2105967143434713</v>
      </c>
      <c r="C214" s="139">
        <v>0.20382390493719099</v>
      </c>
      <c r="D214" s="139">
        <v>0.29588389965791495</v>
      </c>
      <c r="E214" s="139">
        <v>0.21244428819621394</v>
      </c>
      <c r="F214" s="139">
        <v>5.3913812913667127E-2</v>
      </c>
      <c r="G214" s="139">
        <v>0.17163263346343574</v>
      </c>
      <c r="H214" s="139">
        <v>0.11259831783608933</v>
      </c>
      <c r="I214" s="139">
        <v>6.0543262776284558E-2</v>
      </c>
      <c r="J214" s="139">
        <v>2.9882357525276293E-2</v>
      </c>
      <c r="K214" s="139">
        <v>7.66301583322545E-3</v>
      </c>
      <c r="L214" s="139">
        <v>0.19753877943419684</v>
      </c>
      <c r="M214" s="139">
        <v>0.22622961749404497</v>
      </c>
      <c r="N214" s="139">
        <v>0.24728861385672038</v>
      </c>
      <c r="O214" s="139">
        <v>0.30696863800648377</v>
      </c>
      <c r="P214" s="140">
        <v>0.22098096987961446</v>
      </c>
      <c r="Q214" s="131"/>
    </row>
    <row r="215" spans="1:17" ht="34.5" x14ac:dyDescent="0.35">
      <c r="A215" s="137" t="s">
        <v>177</v>
      </c>
      <c r="B215" s="138">
        <v>4.2423221899433178E-2</v>
      </c>
      <c r="C215" s="139">
        <v>2.8718092965880709E-2</v>
      </c>
      <c r="D215" s="139">
        <v>5.6543163282856988E-2</v>
      </c>
      <c r="E215" s="139">
        <v>4.100190868016499E-2</v>
      </c>
      <c r="F215" s="139">
        <v>1.5394084834993799E-2</v>
      </c>
      <c r="G215" s="139">
        <v>4.6001132868969165E-4</v>
      </c>
      <c r="H215" s="139">
        <v>7.6649063133609257E-3</v>
      </c>
      <c r="I215" s="139">
        <v>1.8638729559819919E-2</v>
      </c>
      <c r="J215" s="139">
        <v>6.2198025905165193E-3</v>
      </c>
      <c r="K215" s="139">
        <v>1.7537512992351329E-4</v>
      </c>
      <c r="L215" s="139">
        <v>4.7940084106872415E-2</v>
      </c>
      <c r="M215" s="139">
        <v>3.8181385020872642E-2</v>
      </c>
      <c r="N215" s="139">
        <v>4.4722362129423328E-2</v>
      </c>
      <c r="O215" s="139">
        <v>6.0089216430836076E-2</v>
      </c>
      <c r="P215" s="140">
        <v>5.1030656263430993E-2</v>
      </c>
      <c r="Q215" s="131"/>
    </row>
    <row r="216" spans="1:17" ht="34.5" x14ac:dyDescent="0.35">
      <c r="A216" s="137" t="s">
        <v>178</v>
      </c>
      <c r="B216" s="138">
        <v>4.2074592485084855E-2</v>
      </c>
      <c r="C216" s="139">
        <v>8.5161623917628156E-3</v>
      </c>
      <c r="D216" s="139">
        <v>4.5991993451433523E-3</v>
      </c>
      <c r="E216" s="139">
        <v>6.4183089916049737E-3</v>
      </c>
      <c r="F216" s="139">
        <v>7.3414494157942713E-3</v>
      </c>
      <c r="G216" s="139">
        <v>2.3955249986163337E-3</v>
      </c>
      <c r="H216" s="139">
        <v>1.9668268530141492E-4</v>
      </c>
      <c r="I216" s="139">
        <v>2.0733812735933343E-2</v>
      </c>
      <c r="J216" s="139">
        <v>3.4200903810012971E-3</v>
      </c>
      <c r="K216" s="141">
        <v>0</v>
      </c>
      <c r="L216" s="139">
        <v>5.4610767158286458E-2</v>
      </c>
      <c r="M216" s="139">
        <v>8.8761738736545474E-3</v>
      </c>
      <c r="N216" s="139">
        <v>5.9771460594667033E-3</v>
      </c>
      <c r="O216" s="139">
        <v>8.3469551112353487E-3</v>
      </c>
      <c r="P216" s="140">
        <v>8.0845370900309698E-3</v>
      </c>
      <c r="Q216" s="131"/>
    </row>
    <row r="217" spans="1:17" ht="69" x14ac:dyDescent="0.35">
      <c r="A217" s="137" t="s">
        <v>179</v>
      </c>
      <c r="B217" s="138">
        <v>0.34362862332028532</v>
      </c>
      <c r="C217" s="139">
        <v>0.47022799860106917</v>
      </c>
      <c r="D217" s="139">
        <v>0.49587195763771713</v>
      </c>
      <c r="E217" s="139">
        <v>0.40177236671332234</v>
      </c>
      <c r="F217" s="139">
        <v>0.10325342671687886</v>
      </c>
      <c r="G217" s="139">
        <v>0.41346933045881235</v>
      </c>
      <c r="H217" s="139">
        <v>0.21836138661980636</v>
      </c>
      <c r="I217" s="139">
        <v>0.11775815521926006</v>
      </c>
      <c r="J217" s="139">
        <v>7.2702394995007788E-2</v>
      </c>
      <c r="K217" s="139">
        <v>7.6934253917780174E-3</v>
      </c>
      <c r="L217" s="139">
        <v>0.32205734801560498</v>
      </c>
      <c r="M217" s="139">
        <v>0.44448680691994891</v>
      </c>
      <c r="N217" s="139">
        <v>0.47389316628392825</v>
      </c>
      <c r="O217" s="139">
        <v>0.50998287669373288</v>
      </c>
      <c r="P217" s="140">
        <v>0.43080407415264604</v>
      </c>
      <c r="Q217" s="131"/>
    </row>
    <row r="218" spans="1:17" ht="69" x14ac:dyDescent="0.35">
      <c r="A218" s="137" t="s">
        <v>180</v>
      </c>
      <c r="B218" s="138">
        <v>3.0919177389826347E-2</v>
      </c>
      <c r="C218" s="139">
        <v>4.6430919491807471E-2</v>
      </c>
      <c r="D218" s="139">
        <v>4.5054817244153958E-2</v>
      </c>
      <c r="E218" s="139">
        <v>3.1736841318361887E-2</v>
      </c>
      <c r="F218" s="139">
        <v>1.3572330135130806E-2</v>
      </c>
      <c r="G218" s="139">
        <v>4.6511517270287159E-3</v>
      </c>
      <c r="H218" s="139">
        <v>2.0284787501796884E-2</v>
      </c>
      <c r="I218" s="139">
        <v>2.9748282097573891E-2</v>
      </c>
      <c r="J218" s="139">
        <v>1.4485900061053842E-3</v>
      </c>
      <c r="K218" s="139">
        <v>7.6762048478591605E-4</v>
      </c>
      <c r="L218" s="139">
        <v>3.6313015949811477E-2</v>
      </c>
      <c r="M218" s="139">
        <v>4.1067849489941438E-2</v>
      </c>
      <c r="N218" s="139">
        <v>4.5200869700850951E-2</v>
      </c>
      <c r="O218" s="139">
        <v>4.9534224116924715E-2</v>
      </c>
      <c r="P218" s="140">
        <v>3.7551188910544347E-2</v>
      </c>
    </row>
    <row r="219" spans="1:17" ht="69" x14ac:dyDescent="0.35">
      <c r="A219" s="137" t="s">
        <v>181</v>
      </c>
      <c r="B219" s="138">
        <v>2.9741550469615242E-4</v>
      </c>
      <c r="C219" s="139">
        <v>1.0063449669309755E-4</v>
      </c>
      <c r="D219" s="139">
        <v>1.1749319932279686E-3</v>
      </c>
      <c r="E219" s="139">
        <v>5.4111336312902812E-4</v>
      </c>
      <c r="F219" s="139">
        <v>4.0372078006307216E-3</v>
      </c>
      <c r="G219" s="141">
        <v>0</v>
      </c>
      <c r="H219" s="141">
        <v>0</v>
      </c>
      <c r="I219" s="141">
        <v>0</v>
      </c>
      <c r="J219" s="139">
        <v>9.8396218471982263E-3</v>
      </c>
      <c r="K219" s="139">
        <v>1.7372519591239957E-3</v>
      </c>
      <c r="L219" s="139">
        <v>2.6643029605109646E-4</v>
      </c>
      <c r="M219" s="139">
        <v>1.8285613926498771E-4</v>
      </c>
      <c r="N219" s="139">
        <v>1.8245461387718232E-4</v>
      </c>
      <c r="O219" s="139">
        <v>1.5296585747970322E-3</v>
      </c>
      <c r="P219" s="140">
        <v>1.6460212819793885E-3</v>
      </c>
    </row>
    <row r="220" spans="1:17" ht="46" x14ac:dyDescent="0.35">
      <c r="A220" s="137" t="s">
        <v>182</v>
      </c>
      <c r="B220" s="138">
        <v>8.4515168233121496E-2</v>
      </c>
      <c r="C220" s="139">
        <v>9.6769543453430251E-2</v>
      </c>
      <c r="D220" s="139">
        <v>9.6048592543279132E-2</v>
      </c>
      <c r="E220" s="139">
        <v>9.7323727924631176E-2</v>
      </c>
      <c r="F220" s="139">
        <v>1.856624152562154E-2</v>
      </c>
      <c r="G220" s="139">
        <v>0.12105224182617461</v>
      </c>
      <c r="H220" s="139">
        <v>1.396508940975924E-2</v>
      </c>
      <c r="I220" s="139">
        <v>1.2982474620454673E-2</v>
      </c>
      <c r="J220" s="139">
        <v>9.8981000540712943E-3</v>
      </c>
      <c r="K220" s="139">
        <v>1.1025403210534639E-4</v>
      </c>
      <c r="L220" s="139">
        <v>7.1840869990561135E-2</v>
      </c>
      <c r="M220" s="139">
        <v>9.4476713719671798E-2</v>
      </c>
      <c r="N220" s="139">
        <v>9.9515447264053369E-2</v>
      </c>
      <c r="O220" s="139">
        <v>0.10930640999270499</v>
      </c>
      <c r="P220" s="140">
        <v>0.10663081177883829</v>
      </c>
    </row>
    <row r="221" spans="1:17" ht="46" x14ac:dyDescent="0.35">
      <c r="A221" s="137" t="s">
        <v>183</v>
      </c>
      <c r="B221" s="138">
        <v>2.5291923172797631E-2</v>
      </c>
      <c r="C221" s="139">
        <v>7.7727182792319488E-3</v>
      </c>
      <c r="D221" s="139">
        <v>3.2277342726310609E-2</v>
      </c>
      <c r="E221" s="139">
        <v>2.1472315248870642E-2</v>
      </c>
      <c r="F221" s="139">
        <v>2.7210504344404099E-3</v>
      </c>
      <c r="G221" s="139">
        <v>2.7930431103415653E-2</v>
      </c>
      <c r="H221" s="139">
        <v>1.2080069434641627E-2</v>
      </c>
      <c r="I221" s="139">
        <v>6.9242085869758909E-3</v>
      </c>
      <c r="J221" s="141">
        <v>0</v>
      </c>
      <c r="K221" s="139">
        <v>5.9885158174112568E-5</v>
      </c>
      <c r="L221" s="139">
        <v>1.9669701225628482E-2</v>
      </c>
      <c r="M221" s="139">
        <v>8.7572670408042463E-3</v>
      </c>
      <c r="N221" s="139">
        <v>1.6837819289089746E-2</v>
      </c>
      <c r="O221" s="139">
        <v>3.9790442592009485E-2</v>
      </c>
      <c r="P221" s="140">
        <v>1.9928797369037583E-2</v>
      </c>
    </row>
    <row r="222" spans="1:17" ht="46" x14ac:dyDescent="0.35">
      <c r="A222" s="137" t="s">
        <v>184</v>
      </c>
      <c r="B222" s="138">
        <v>9.1850908544788609E-3</v>
      </c>
      <c r="C222" s="139">
        <v>1.9003808933563598E-2</v>
      </c>
      <c r="D222" s="139">
        <v>2.6554436755743746E-2</v>
      </c>
      <c r="E222" s="139">
        <v>2.9321528470914168E-2</v>
      </c>
      <c r="F222" s="139">
        <v>5.2164457126083258E-3</v>
      </c>
      <c r="G222" s="139">
        <v>2.7982389176489625E-2</v>
      </c>
      <c r="H222" s="139">
        <v>2.376030894152998E-2</v>
      </c>
      <c r="I222" s="139">
        <v>1.3923734316580089E-2</v>
      </c>
      <c r="J222" s="139">
        <v>3.4767218099700394E-4</v>
      </c>
      <c r="K222" s="141">
        <v>0</v>
      </c>
      <c r="L222" s="139">
        <v>1.0425439023130773E-2</v>
      </c>
      <c r="M222" s="139">
        <v>7.9235440463506016E-3</v>
      </c>
      <c r="N222" s="139">
        <v>3.139841363473541E-2</v>
      </c>
      <c r="O222" s="139">
        <v>2.803265071351969E-2</v>
      </c>
      <c r="P222" s="140">
        <v>2.0887390211551747E-2</v>
      </c>
    </row>
    <row r="223" spans="1:17" ht="15" thickBot="1" x14ac:dyDescent="0.4">
      <c r="A223" s="144" t="s">
        <v>162</v>
      </c>
      <c r="B223" s="125">
        <v>0.77245385850835691</v>
      </c>
      <c r="C223" s="127">
        <v>1.1220884361364118</v>
      </c>
      <c r="D223" s="127">
        <v>1.5214841622404396</v>
      </c>
      <c r="E223" s="127">
        <v>1.4116982298889027</v>
      </c>
      <c r="F223" s="126">
        <v>0.46012057169364817</v>
      </c>
      <c r="G223" s="127">
        <v>1.1036685655445435</v>
      </c>
      <c r="H223" s="126">
        <v>0.70948053105034026</v>
      </c>
      <c r="I223" s="126">
        <v>0.8906158125234559</v>
      </c>
      <c r="J223" s="126">
        <v>0.12798155953178653</v>
      </c>
      <c r="K223" s="126">
        <v>5.7700507167626855E-2</v>
      </c>
      <c r="L223" s="126">
        <v>0.81866074819177514</v>
      </c>
      <c r="M223" s="126">
        <v>0.88370838019942854</v>
      </c>
      <c r="N223" s="127">
        <v>1.5586906650079744</v>
      </c>
      <c r="O223" s="127">
        <v>1.7032857517866216</v>
      </c>
      <c r="P223" s="128">
        <v>1.2812830992705229</v>
      </c>
    </row>
    <row r="224" spans="1:17" ht="15" thickTop="1" x14ac:dyDescent="0.35"/>
  </sheetData>
  <mergeCells count="33">
    <mergeCell ref="C41:D41"/>
    <mergeCell ref="C42:D42"/>
    <mergeCell ref="C43:C46"/>
    <mergeCell ref="C19:C20"/>
    <mergeCell ref="C21:I21"/>
    <mergeCell ref="A83:P83"/>
    <mergeCell ref="A84:A85"/>
    <mergeCell ref="B84:F84"/>
    <mergeCell ref="G84:K84"/>
    <mergeCell ref="L84:P84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8:C9"/>
    <mergeCell ref="C10:I10"/>
    <mergeCell ref="C16:I16"/>
    <mergeCell ref="C17:D18"/>
    <mergeCell ref="E17:F17"/>
    <mergeCell ref="H17:H18"/>
    <mergeCell ref="I17:I18"/>
    <mergeCell ref="C5:I5"/>
    <mergeCell ref="C6:D7"/>
    <mergeCell ref="E6:F6"/>
    <mergeCell ref="H6:H7"/>
    <mergeCell ref="I6:I7"/>
    <mergeCell ref="C39:D39"/>
    <mergeCell ref="C40:D40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2020-07-23T14:20:07Z</dcterms:modified>
</cp:coreProperties>
</file>